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Desktop\Klienci Team Broker\Nowy folder\Spółdzielnia Dębina +\2019\2019 polisy\"/>
    </mc:Choice>
  </mc:AlternateContent>
  <bookViews>
    <workbookView xWindow="0" yWindow="0" windowWidth="24000" windowHeight="9285"/>
  </bookViews>
  <sheets>
    <sheet name="Arkusz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5" i="1" l="1"/>
  <c r="C22" i="1"/>
  <c r="E97" i="1"/>
  <c r="D96" i="1"/>
  <c r="C96" i="1"/>
  <c r="B96" i="1"/>
  <c r="E95" i="1"/>
  <c r="D95" i="1"/>
  <c r="B95" i="1"/>
  <c r="E73" i="1"/>
  <c r="E96" i="1" s="1"/>
  <c r="B22" i="1"/>
  <c r="B8" i="1"/>
  <c r="C100" i="1" l="1"/>
  <c r="E100" i="1"/>
  <c r="B100" i="1"/>
</calcChain>
</file>

<file path=xl/sharedStrings.xml><?xml version="1.0" encoding="utf-8"?>
<sst xmlns="http://schemas.openxmlformats.org/spreadsheetml/2006/main" count="275" uniqueCount="178">
  <si>
    <t>Załącznik nr 1 - Analiza tabelaryczna</t>
  </si>
  <si>
    <t>Analiza ofert dla Spółdzielni Mieszkaniowej "Dębina" 2018-2019</t>
  </si>
  <si>
    <t>Przedmiot ubezpieczenia</t>
  </si>
  <si>
    <t>Uniqa S.A. 2017-2018</t>
  </si>
  <si>
    <t>Uniqa S.A. 2018-2019</t>
  </si>
  <si>
    <t>Compensa S.A. 2018-2019</t>
  </si>
  <si>
    <t>Ergo Hestia S.A. 2018-2019</t>
  </si>
  <si>
    <t>Ubezpieczenie mienia od zdarzeń losowych</t>
  </si>
  <si>
    <t>Zasada ubezpieczenia</t>
  </si>
  <si>
    <t>All risks</t>
  </si>
  <si>
    <t>Rodzaj działalności przyjęty do ubezpieczenia</t>
  </si>
  <si>
    <t>Rodzaj prowadzonej działalności : 
- PKD 2007  68.32.Z   ZARZĄDZANIE NIERUCHOMOŚCIAMI WYKONYWANE NA ZLECENIE</t>
  </si>
  <si>
    <t>Budynki i budowle</t>
  </si>
  <si>
    <t>Budynek Fiołkowa</t>
  </si>
  <si>
    <t>Pozostałe budynki</t>
  </si>
  <si>
    <t>Środki niskocenne</t>
  </si>
  <si>
    <t>Wyposażenie, maszyny, urządzenia</t>
  </si>
  <si>
    <t>1 770 407,00 zł - brak odpowiedzialności za mienie pod poziomem gruntu</t>
  </si>
  <si>
    <t>Przewody i rurociągi</t>
  </si>
  <si>
    <t>100 000,00 zł - sieci techniczne w promieniu 150 metrów od budynku;</t>
  </si>
  <si>
    <t>szkody w podjazdach, chodnikach, drogach, rurociągach do wysokości sumy ubezpieczenia– nie ma zastosowania wyłączenie §8 ust.2 pkt 12 OWU (wykreśla się sformułowanie “podjazdy, chodniki, drogi, rurociągi”, przy założeniu, że rurociągi znajdują się w ramach ubezpieczonej lokalizacji, tzw. przyłącza);</t>
  </si>
  <si>
    <t>Nakłady inwestycyjne</t>
  </si>
  <si>
    <t xml:space="preserve">Mienie pracownicze </t>
  </si>
  <si>
    <t>Mienie osób trzecich</t>
  </si>
  <si>
    <t>Tereny zielone</t>
  </si>
  <si>
    <t>brak włączonej klauzuli do zakresu ubezpieczenia</t>
  </si>
  <si>
    <t xml:space="preserve">Ryzyko powodzi </t>
  </si>
  <si>
    <t>do pełnej s.u.</t>
  </si>
  <si>
    <t>100% pokrycia pod warunkiem braku szkód z tytułu ryzyka powodzi w miejscu ubezpieczenia w okresie ostatnich 21 lat</t>
  </si>
  <si>
    <t>Mała architektura</t>
  </si>
  <si>
    <t>110 000,00 zł
w ramach ubezpieczenia mała architektura
 obiekt małej architektury - połączony trwale z gruntem obiekt budowlany nie będący budynkiem ani budowlą, taki jak: chodniki i drogi osiedlowe, parkingi, place utwardzone, ogrodzenia, bramy, szlabany i furtki wraz z urządzeniami sterującymi, oświetlenie posesji, studnie i instalacje studzienne wraz z przykryciami, pergole, baseny ogrodowe, fontanny, oczka wodne, zadaszenia (wiaty), altany, pomosty, place zabaw, małe obiekty sportowe (w tym siłownie zewnętrzne), śmietniki;</t>
  </si>
  <si>
    <t>100 000,00 zł
szkody w ogrodzeniach i bramach zewnętrznych 100.000 PLN (nie ma zastosowania §8 ust.2 pkt.13 OWU);</t>
  </si>
  <si>
    <t>Prewencyjna suma ubezpieczenia</t>
  </si>
  <si>
    <t>Franszyza</t>
  </si>
  <si>
    <t>integralna/zniesiona
redukcyjna/brak</t>
  </si>
  <si>
    <r>
      <rPr>
        <sz val="14"/>
        <rFont val="Calibri"/>
        <family val="2"/>
        <charset val="238"/>
      </rPr>
      <t xml:space="preserve">↔ </t>
    </r>
    <r>
      <rPr>
        <sz val="14"/>
        <rFont val="Calibri"/>
        <family val="2"/>
        <charset val="238"/>
        <scheme val="minor"/>
      </rPr>
      <t xml:space="preserve">zniesiona; (nie dotyczy klauzul dodatkowych)
</t>
    </r>
    <r>
      <rPr>
        <sz val="14"/>
        <rFont val="Calibri"/>
        <family val="2"/>
        <charset val="238"/>
      </rPr>
      <t xml:space="preserve">↔ </t>
    </r>
    <r>
      <rPr>
        <sz val="14"/>
        <rFont val="Calibri"/>
        <family val="2"/>
        <charset val="238"/>
        <scheme val="minor"/>
      </rPr>
      <t>Dla lokalizacji dotkniętych ryzykiem powodzi oraz zagrożonych powodzią wprowadza się łączny limit z tytułu powodzi w
wysokości 5.000.000,- PLN na jedno i wszystkie zdarzenia w okresie ubezpieczenia oraz franszyzę redukcyjną 10% nie mniej
niż 5.000,-zł</t>
    </r>
  </si>
  <si>
    <t>redukcyjna/integralna - brak</t>
  </si>
  <si>
    <t>Składka</t>
  </si>
  <si>
    <t>Klauzule dodatkowe - ubezpieczenie mienia</t>
  </si>
  <si>
    <t>Ryzyko wandalizmu</t>
  </si>
  <si>
    <t>Ryzko wandalizmu – 100.000,00 zł , sublimit dla graffiti – 5.000,00 zł</t>
  </si>
  <si>
    <t>Kl. Szkód estetycznych/graffiti</t>
  </si>
  <si>
    <t>Akt terroru</t>
  </si>
  <si>
    <t>Ubezpieczenie szyb</t>
  </si>
  <si>
    <t>Kl. automatycznego pokrycia wzrostu wartości mienia</t>
  </si>
  <si>
    <t>20% s.u. max 2 000 000 zł</t>
  </si>
  <si>
    <t>„Automatycznego pokrycia środków trwałych oraz inwestycji.” - 500 000,00 zł</t>
  </si>
  <si>
    <t xml:space="preserve">W ramach klauzuli 502 Automatycznego pokrycia - 1 000 000,00 zł w ramach sumy ubezpieczenia </t>
  </si>
  <si>
    <t>Kl. nowych miejsc ubezpieczenia</t>
  </si>
  <si>
    <t>3 000 000,00 zł nie więcej niż 20% łącznej s.u.</t>
  </si>
  <si>
    <t>Kl. Rzeczoznawców</t>
  </si>
  <si>
    <t>ponad sumę ubezpieczenia 50 000,00 zł</t>
  </si>
  <si>
    <t>W przypadku wystąpienia szkody, za którą COMPENSA ponosi odpowiedzialność - w granicach łącznego limitu w wysokości
20% wartości ustalonego odszkodowania, ale nie więcej niż 1.000.000 zł na jedno i wszystkie zdarzenia szkodowe w okresie
ubezpieczenia, płatnego ponad sumę ubezpieczenia (o ile wprowadzone do umowy postanowienia nie stanowią inaczej) – za
faktycznie poniesione, uzasadnione i udokumentowane koszty:
1) rzeczoznawców, ekspertów, architektów, inspektorów, inżynierów konsultantów oraz konserwatorów zabytków;
2) odtworzenia planów, rysunków, faktur, rachunków lub innych uszkodzonych, utraconych lub zniszczonych dokumentów, jeżeli ich odtworzenie jest konieczne i zostanie dokonane w okresie do 2 lat od wystąpienia szkody;
3) pracy w godzinach nadliczbowych, nocnych i w dniach wolnych od pracy, serwisu zagranicznego, frachtu ekspresowego oraz frachtu lotniczego;
4) dostosowania się do zaleceń organów państwowych;
5) uzyskania niezbędnych zezwoleń i decyzji stosownych urzędów państwowych, bez których niemożliwym byłoby rozpoczęcie odbudowy/ odtworzenia mienia po szkodzie;
6) przywrócenia środowiska w ramach ubezpieczonej lokalizacji do stanu z przed szkody, jeżeli Ubezpieczony jest zobowiązany do poniesienia takich kosztów zgodnie z powszechnie obowiązującymi przepisami prawa;
7) transportu nie uszkodzonego mienia do miejsca czasowego przechowywania, jeżeli wskutek zdarzenia szkodowego nie ma
możliwości właściwego zabezpieczenia tych rzeczy w miejscu ubezpieczenia;
8) uzupełnienia urządzeń gaśniczych oraz sprzętu przeciwpożarowego, który został użyty w celu zapobieżenia szkodzie lub zmniejszenia jej rozmiarów;
9) poszukiwania źródła wycieku wody lub innej substancji ze zbiornika lub instalacji.</t>
  </si>
  <si>
    <t>50 000 zł w granicach limitu</t>
  </si>
  <si>
    <t>Kl. Kosztów z tytułu prac w godzinach nadliczbowych</t>
  </si>
  <si>
    <t>100 000,00 zł - limit ponad sumę ubezpieczenia</t>
  </si>
  <si>
    <t>Uzupełnienia urządzeń gaśniczych oraz sprzętu przeciwpożarowego, który został użyty w celu zapobieżenia szkodzie lub zmniejszenia jej rozmiarów;</t>
  </si>
  <si>
    <t xml:space="preserve">Kl. Ubezpieczenia kosztów zabezpieczenia mienia przed szkodą oraz kosztów ratownictwa
500 000,00 zł - w ramach klauzuli  - 1.6 Klauzula dodatkowych kosztów zabezpieczenia mienia przed szkoda oraz kosztów ratownictwa
500 000,00 zł - w ramach klauzuli - Klauzula kosztów odtworzenia mienia zniszczonego wskutek akcji ratowniczej, prowadzonej w związku z powstałym wypadkiem ubezpieczeniowym </t>
  </si>
  <si>
    <t xml:space="preserve">Kl. Ubezpieczenia kosztów zabezpieczenia mienia przed szkodą oraz kosztów ratownictwa
500 000,00 zł - w ramach klauzuli  - 1.6 Klauzula dodatkowych kosztów zabezpieczenia mienia przed szkoda oraz kosztów ratownictwa
400 000,00 zł - w ramach klauzuli - Klauzula kosztów odtworzenia mienia zniszczonego wskutek akcji ratowniczej, prowadzonej w związku z powstałym wypadkiem ubezpieczeniowym </t>
  </si>
  <si>
    <t>Poszukiwania źródła wycieku wody lub innej substancji ze zbiornika lub instalacji.</t>
  </si>
  <si>
    <t>Kl. Poszukiwania miejsca wycieku - s.u. 20 000,00 zł</t>
  </si>
  <si>
    <t>Kl. Usunięcia pozostałości po szkodzie</t>
  </si>
  <si>
    <t>500 000,00 zł - limit ponad sumę ubezpieczenia</t>
  </si>
  <si>
    <t>10% wartość ci szkody nie więcej niż 200.000,00 zł na jedno i wszystkie zdarzenia w okresie ubezpieczenia.
Ochrona ubezpieczeniowa udzielana na podstawie niniejszej klauzuli stanowi nadwyżkę w stosunku do ochrony gwarantowanej w granicach sumy ubezpieczenia w podstawowym zakresie ubezpieczenia mienia.</t>
  </si>
  <si>
    <t>Kl. Ubezpieczenia awarii i uszkodzeń maszyn i urządzeń</t>
  </si>
  <si>
    <t>Ubezpieczenia awarii maszyn i urządzeń - 100 000,00 zł</t>
  </si>
  <si>
    <t>Kl. Katastrofy budowlanej</t>
  </si>
  <si>
    <t>w zakresie standardowym</t>
  </si>
  <si>
    <t>„Rozszerzenie zakresu ochrony ubezpieczeniowej o ryzyko katastrofy budowlanej.” - 1 000 000,00 zł</t>
  </si>
  <si>
    <t xml:space="preserve">Ryzyko upadku przedmiotów na ubezpieczone mienia </t>
  </si>
  <si>
    <t>Zgodnie z zapisami owu
dla szkód powstałych na skutek upadku drzew, części budowli lub innych przedmiotów na ubezpieczone mienie ograniczona jest odpowiedzialność do kwoty 200 000 zł na jeden i wszystkie wypadki w okresie ubezpieczenia;
oraz 
dodatkowy limit dla upadku przedmiotów na ubezpieczone mienia  - 100 000,00 zł 
( łączny limit 300 000,00 zł)</t>
  </si>
  <si>
    <t>Kl. Drobnych prac budowlano-montażowych</t>
  </si>
  <si>
    <t>Kl. Likwidacji drobnych szkód</t>
  </si>
  <si>
    <t>dot. szkód, których wartośc nie przekracza 5 000,00 zł</t>
  </si>
  <si>
    <t>dot. szkód, których wartość nie przekracza 5 000,00 zł</t>
  </si>
  <si>
    <t>Kl. Leeway</t>
  </si>
  <si>
    <t>120% oraz Klauzula ograniczenia zasady proporcji</t>
  </si>
  <si>
    <t>Kl. Przepięć ze szkodami elektrycznymi</t>
  </si>
  <si>
    <t>w ramach zapisów owu tj.:
przepięcie i przetężenie, objęte są ochroną w zakresie obejmującym wyłącznie szkody w instalacjach; odpowiedzialność ograniczona do kwoty 500 000 zł na jeden i wszystkie wypadki</t>
  </si>
  <si>
    <t>1. "Ubezpieczenie szkód elektrycznych powstałych w maszynach elektrycznych.” - 200.000,00 zł
2. Klauzula Rozszerzenia zakresu ochrony ubezpieczeniowej o szkody spowodowane pośrednim uderzeniem pioruna - limit na jedno i wszystkie zdarzenia max - 200 000,00 zł
3. Przepięcia niezwiązane z wyładowaniem atmosferycznym - Limit odpowiedzialności: 100.000,00 zł na jedno i wszystkie zdarzenia w okresie ubezpieczenia</t>
  </si>
  <si>
    <t>Uderzenie pioruna do pełnej s.u.
- uderzenie pioruna w urządzeniach, instalacjach i sieciach elektrycznych (elektroenergetycznych) 50.000 PLN (nie ma zastosowania §8 ust.3 pkt.2 OWU).</t>
  </si>
  <si>
    <t>Klauzula zwiększonych kosztów działalności</t>
  </si>
  <si>
    <t>Zalania</t>
  </si>
  <si>
    <r>
      <t>W ramach owu:</t>
    </r>
    <r>
      <rPr>
        <sz val="14"/>
        <rFont val="Century Gothic"/>
        <family val="2"/>
        <charset val="238"/>
      </rPr>
      <t xml:space="preserve">
← </t>
    </r>
    <r>
      <rPr>
        <sz val="14"/>
        <rFont val="Calibri"/>
        <family val="2"/>
        <charset val="238"/>
        <scheme val="minor"/>
      </rPr>
      <t xml:space="preserve">dla szkód wynikających z zalania odpowiedzialność ograniczona jest do kwoty  200 000 zł, na jeden i wszystkie wypadki w okresie ubezpieczenia;
</t>
    </r>
    <r>
      <rPr>
        <sz val="14"/>
        <rFont val="Century Gothic"/>
        <family val="2"/>
        <charset val="238"/>
      </rPr>
      <t>←</t>
    </r>
    <r>
      <rPr>
        <sz val="7.7"/>
        <rFont val="Calibri"/>
        <family val="2"/>
        <charset val="238"/>
      </rPr>
      <t xml:space="preserve"> </t>
    </r>
    <r>
      <rPr>
        <sz val="14"/>
        <rFont val="Calibri"/>
        <family val="2"/>
        <charset val="238"/>
        <scheme val="minor"/>
      </rPr>
      <t xml:space="preserve"> dla szkód w postaci awarii urządzeń i instalacji wodno-kanalizacyjnych, ograniczona jest do kwoty stanowiącej 10% sumy ubezpieczenia budynku, nie więcej jednak niż 500 000 zł na jeden i wszystkie wypadki w okresie ubezpieczenia;
oraz
Dodatkowy limit dla ryzyka zalań - 200 000,00 zł ( łącznie 400 000,00 zł)</t>
    </r>
  </si>
  <si>
    <t>Klauzula usuwania awarii instalacji wodno – kanalizacyjnej i centralnego ogrzewania – 10.000,00 zł</t>
  </si>
  <si>
    <t>Klauzula stempla bankowego</t>
  </si>
  <si>
    <t>włączona do zapisów oferty</t>
  </si>
  <si>
    <t>Klauzula powiadomienia o szkodzie</t>
  </si>
  <si>
    <t>7 dni</t>
  </si>
  <si>
    <t>Klauzula warunków i taryf</t>
  </si>
  <si>
    <t>Klauzula usuwania gniazd</t>
  </si>
  <si>
    <t>Klauzula udrożnienia odpływów</t>
  </si>
  <si>
    <t>Klauzula reprezentantów</t>
  </si>
  <si>
    <t>ochrona zagwarantowana zapisami owu</t>
  </si>
  <si>
    <t>Klauzula przeniesienia mienia, Klauzula prolongaty zapłaty składki, Klauzula uznania, Klauzula niezawiadomienia w terminie o szkodzie, Klauzula rezygnacji z regresu do pracowników Ubezpieczonego, Klauzula wypłaty zaliczki, Klauzula odstąpienia od odtworzenia mienia, Klauzula 72 godzin, Klauzula przewłaszczenia, Klauzula okoliczności, Klauzula zabezpieczeń p. pożarowych i p. kradzieżowych, Klauzula płatności rat.</t>
  </si>
  <si>
    <t>Klauzula 72 godzin, Klauzula akceptacji zabezpieczeń.</t>
  </si>
  <si>
    <t>w cenie</t>
  </si>
  <si>
    <t xml:space="preserve">Ubezpieczenie ryzyka kradzieży z włamaniem, rabunek, wandalizm, dewastacja                                                                                                                                                                                                                                                                </t>
  </si>
  <si>
    <t>Wyposażenie, środki trwałe</t>
  </si>
  <si>
    <t>Kl. naprawy zabezpieczeń</t>
  </si>
  <si>
    <t>Ubezpieczenie stałych wewnętrznych elementów budynku</t>
  </si>
  <si>
    <t>20 000,00 zł
Przedmiot ubezpieczenia, wewnętrzne elementy wyposażenia budynku lub budynku
wielomieszkaniowego, w szczególności: okna wraz z zamknięciami i urządzeniami zabezpieczającymi oraz parapetami, drzwi wewnętrzne w budynku, okładziny sufitów, ścian i podłóg - na stałe związane z ich powierzchnią, schody wewnętrzne, wbudowane meble, sufity podwieszane, kominki, antresole oraz wszelkiego typu zabudowy, tynki i powłoki malarskie, instalacje centralnego ogrzewania, kotły centralnego ogrzewania, grzejniki, piece, instalacje gazowe, trzony kuchenne, instalacje elektryczne, urządzenia sanitarne, skrzynki pocztowe, kasety przywoławcze wind, skrzynki wraz z urządzeniami pomiarowymi,</t>
  </si>
  <si>
    <t>Objęte ochroną jeśli wchodzą w skład części wspólnej jako część składowa nieruchomości</t>
  </si>
  <si>
    <t>Dewastacja</t>
  </si>
  <si>
    <t>System ubezpieczenia: pierwsze ryzyko,
Limit odpowiedzialności: 10.000,00 zł na jedno i wszystkie zdarzenia w okresie ubezpieczenia</t>
  </si>
  <si>
    <t>W ramach Klauzuli kradzieży i wandalizmu urządzeń zewnętrznych - s.u. 20 000,00 zł</t>
  </si>
  <si>
    <t>Ubezpieczenie stałych zewnętrznych elementów budynku</t>
  </si>
  <si>
    <t>20 000,00 zł
Przedmiot ubezpieczenia, zewnętrzne elementy budynku lub budynku wielomieszkaniowego takie jak: anteny umocowane trwale na dachu lub ścianie budynku, drzwi wejściowe do budynku, bramy wjazdowe do garaży, kasety oraz instalacje domofonów, wizjofonów, urządzenia monitorujące, wentylatory, klimatyzatory, rynny, rury spustowe, okapy, parapety, kolektory słoneczne umocowane trwale na dachu,</t>
  </si>
  <si>
    <t>Kl. likwidacji drobnych szkód</t>
  </si>
  <si>
    <t>w ramach ryzyk ogniowych - dot. szkód których wartość nie przekracza  5 000,00 zł</t>
  </si>
  <si>
    <t>w ramach ryzyk ogniowych</t>
  </si>
  <si>
    <t>w ramach Klauzuli 502 - Automatycznego pokrycia</t>
  </si>
  <si>
    <t>Klauzula automatyczne pokrycie wzrostu wartości mienia</t>
  </si>
  <si>
    <t>limit 20 % SU danej grupy mienia ale nie więcej niż 100 000 zł łącznie</t>
  </si>
  <si>
    <t>w ramach Klauzuli nr 11 „Automatycznego pokrycia środków trwałych oraz inwestycji.”</t>
  </si>
  <si>
    <t>Kradzież zwykła</t>
  </si>
  <si>
    <t>Klauzule dodatkowe - ubezpieczenie ryzyk kradzieżowych</t>
  </si>
  <si>
    <t>Klauzula przeniesienia mienia, Klauzula prolongaty zapłaty składki, Klauzula warunków i taryf, Klauzula uznania, Klauzula niezawiadomienia w terminie o szkodzie, Klauzula rezygnacji z regresu do pracowników Ubezpieczonego, Klauzula wypłaty zaliczki, Klauzula odstąpienia od odtworzenia mienia, Klauzula przewłaszczenia, Klauzula okoliczności, Klauzula zabezpieczeń p. pożarowych i p. kradzieżowych, Klauzula płatności rat.</t>
  </si>
  <si>
    <t>Franszyza redukcyjna</t>
  </si>
  <si>
    <t>Kradzież zwykła - f. redukcyjna: 300,00 zł
Klauzula stałych elementów budynku lub budowli od dewastacji lub kradzieży - f. redukcyjna 300,00 zł</t>
  </si>
  <si>
    <t>Kradzież zwykła - franszyza integralna - 300 zł</t>
  </si>
  <si>
    <t xml:space="preserve">Składka </t>
  </si>
  <si>
    <t xml:space="preserve">Ubezpieczenie sprzętu elektronicznego                                                                                                                                                                                                                                                                      </t>
  </si>
  <si>
    <t xml:space="preserve">Sprzęt elektroniczny stacjonarny </t>
  </si>
  <si>
    <t xml:space="preserve">Oprogramowanie </t>
  </si>
  <si>
    <t>Wymienne nośniki danych</t>
  </si>
  <si>
    <t>Zwiększone koszty działalności</t>
  </si>
  <si>
    <t>Klauzule dodatkowe - ubezpieczenie EEI</t>
  </si>
  <si>
    <t>Klauzula automatyczne pokrycie wzrostu wartości mienia - limit 20 % SU danej grupy mienia ale nie więcej niż 100 000 zł łącznie, Kl. nowych miejsc ubezpieczenia - 3 000 000,00 zł nie więcej niż 20% łącznej s.u., Klauzula przeniesienia mienia, Klauzula prolongaty zapłaty składki, Klauzula likwidacji drobnych szkód, Klauzula warunków i taryf, Klauzula uznania, Klauzula niezawiadomienia w terminie o szkodzie, Klauzula rezygnacji z regresu do pracowników Ubezpieczonego, Klauzula wypłaty zaliczki, Klauzula odstąpienia od odtworzenia mienia, Klauzula 72 godzin, Klauzula przewłaszczenia, Klauzula okoliczności, Klauzula szybkiej likwidacji szkód w sprzęcie elektronicznym, Klauzula zabezpieczeń p. pożarowych i p. kradzieżowych, Klauzula płatności rat.</t>
  </si>
  <si>
    <t xml:space="preserve">Klauzula 120 - Ubezpieczenie od wszystkich ryzyk pośrednich nośników obrazu w fotokopiarkach (bębnów selenowych), Klauzula 142 - Huragan, tajfun, cyklon, tornado, Klauzula 092 Automatycznego Pokrycia, Klauzula 147 - Rozszerzenie warunków ubezpieczenia od szkod materialnych w celu objęcia ochrona ubezpieczeniowa urządzeń lub części od daty ich dostawy, Klauzula 104 - Ryzyko związane z czasowym składowaniem / przerwami w pracy, </t>
  </si>
  <si>
    <t>Klauzula 100 ubezpieczenia sprzętu elektronicznego od kradzieży z włamaniem i rabunkiem</t>
  </si>
  <si>
    <t xml:space="preserve">Franszyza </t>
  </si>
  <si>
    <r>
      <t>integralna/zniesiona
redukcyjna/brak</t>
    </r>
    <r>
      <rPr>
        <sz val="11"/>
        <color rgb="FFFF0000"/>
        <rFont val="Calibri"/>
        <family val="2"/>
        <charset val="238"/>
        <scheme val="minor"/>
      </rPr>
      <t/>
    </r>
  </si>
  <si>
    <t>Dział I - Sprzęt stacjonarny: 300,00 zł
Dział II - 5% wartości szkody nie mniej niż 1.000,00 zł
Dział III - Koszty proporcjonalne - 2 dni, Koszty nieproporcjonalne - 20% wartości szkody nie mniej niż 500,00 zł</t>
  </si>
  <si>
    <t>franszyza redukcyjna sprzęt stacjonarny - 150,00 zł
Oprogramowanie i nośniki danych - 
10% szkody nie mniej niż 500 zł
Zwiększone koszty działalności - f. redukcyjna - 1 000 zł</t>
  </si>
  <si>
    <t>Ubezpieczenie odpowiedzialności cywilnej</t>
  </si>
  <si>
    <t>Suma ubezpieczenia delikt</t>
  </si>
  <si>
    <t>s.u. 1 000 000,00 zł</t>
  </si>
  <si>
    <t>Wariant I - 500 000,00 zł
Wariant II - 1 000 000,00 zł</t>
  </si>
  <si>
    <t>Odpowiedzialność za szkody rzeczowe lub osobowe wynikające z uwolnienia się jakichkolwiek substancji
niebezpiecznych</t>
  </si>
  <si>
    <t>OC z tytułu niewykonania lub nienależytego wykonania zobowiązania</t>
  </si>
  <si>
    <t>OC za szkody powstałe w wyniku wykonywania  bieżącej konserwacji budynku</t>
  </si>
  <si>
    <t xml:space="preserve">Rażące niedbalstwo </t>
  </si>
  <si>
    <t>OC pracodawcy</t>
  </si>
  <si>
    <t>200 000,00 zł
pracownik - osoba wykonująca p racę n a rzecz Ubezpieczonego na podstawie pisemnej umowy, niezależnie od podstawy zatrudnienia;</t>
  </si>
  <si>
    <t>Klauzula nr 1 – 200.000,00 zł wprowadza się podlimit w wysokości 50.000,- zł w odniesieniu do szkód w pojazdach pracowników</t>
  </si>
  <si>
    <t>OC najemcy nieruchomości</t>
  </si>
  <si>
    <t>OC podwykonawcy</t>
  </si>
  <si>
    <t>500 000,00 zł
podwykonawca - podmiot zobowiązany d o wykonania określonych czynności na podstawie pisemnej umowy zawartej z Ubezpieczonym;</t>
  </si>
  <si>
    <t xml:space="preserve"> owu obejmują swoim zakresem podstawowym odpowiedzialność cywilną Ubezpieczonego  (OC delikt ) oraz (OC kontrakt), w tym:
• za szkody wyrządzone przez podwykonawców Ubezpieczonego (z zachowaniem prawa regresu);
• za szkody wyrządzone podwykonawcom przez Ubezpieczonego, o ile podwykonawca nie jest Ubezpieczonym;</t>
  </si>
  <si>
    <t>OC organizatora imprez</t>
  </si>
  <si>
    <t>Cofnięcie się cieczy w systemach wodno-kanalizacyjnych</t>
  </si>
  <si>
    <t>w ramach klauzuli nr 1 - zalania, przepięcia wariant 1
limit odpowiedzialności - 500 000,00 zł</t>
  </si>
  <si>
    <t>Ponadto zakres ochrony ubezpieczeniowej obejmuje odpowiedzialność cywilną za szkody powstałe wskutek:
► zalań - limit odpowiedzialności do wysokości sumy gwarancyjnej:
Przez szkody powstałe wskutek zalań rozumie się szkody osobowe i szkody rzeczowe zaistniałe na osobie lub w mieniu osób trzecich
znajdującym się w lokalach mieszkalnych lub użytkowych, a spowodowane zalaniem:
- przez nieszczelne dachy;
- w następstwie działania lub awarii instalacji wodociągowych, kanalizacyjnych oraz instalacji centralnego ogrzewania;
- przez nieszczelne złącza zewnętrzne budynków (min. zalanie z rynny, rury spustowej, i inne),
- przez nieszczelne stolarki okienne lub drzwiowe,
- W ramach umowy ubezpieczenia odpowiedzialności cywilnej Wspólnot Mieszkaniowych rozszerza odpowiedzialność za
szkody wynikłe z działania śniegu i lodu polegające na:
§ gwałtownym niszczącym działaniu śniegu lub lodu (w tym sopli) – limit 100.000,00 PLN na jeden i na wszystkie
wypadki w okresie ubezpieczenia (do wysokości sumy gwarancyjnej)
§ zalaniu mienia osób trzecich wynikającym z zalegania śniegu lub lodu
limit odpowiedzialności 50.000 zł na jedno i wszystkie w okresie ubezpieczenia.
► przepięć - limit odpowiedzialności do wysokości sumy gwarancyjnej</t>
  </si>
  <si>
    <t>Szkody zalaniowe w zakresie ubezpieczenia
Ubezpieczyciel potwierdza, że zakres
ubezpieczenia obejmuje szkody zalaniowe powstałe w mieniu mieszkańców lub najemców lokali użytkowych spowodowane przez nieszczelny dach, złącza zewnętrzne ścian, stolarki okiennej i drzwiowej, szkody powstałe wskutek działania lub awarii urządzeń wodociągowych, kanalizacyjnych i c.o., szkody powstałe wskutek przepięć w mieniu mieszkańców lub najemców
lokali użytkowych. Dotyczy to również mienia w piwnicach i innych pomieszczeniach gospodarczych.</t>
  </si>
  <si>
    <t>Ubezpieczyciel potwierdza, że zakres ubezpieczenia obejmuje szkody zalaniowe powstałe w mieniu mieszkańców lub najemców lokali użytkowych spowodowane przez nieszczelny dach, złącza zewnętrzne ścian, stolarki okiennej i drzwiowej, szkody powstałe wskutek działania lub awarii urządzeń wodociągowych, kanalizacyjnych i c.o., szkody powstałe wskutek przepięć w mieniu mieszkańców lub najemców lokali użytkowych. Dotyczy to również mienia w piwnicach i innych pomieszczeniach gospodarczych.</t>
  </si>
  <si>
    <t>OC za szkody powstałe w skutek poszukiwania przyczyn awarii</t>
  </si>
  <si>
    <t>OC Członków Zarządu Spółdzielni Mieszkaniowej</t>
  </si>
  <si>
    <t xml:space="preserve"> Ubezpieczenie d&amp;o
suma ubezpieczenia  - 100 000,00 zł
Rozszerzenia:
1. Odpowiedzialność za zobowiązania publiczno-prawne (względem ZUS, GUS, US etc.) z limitem 100.000 zł.
2. Odpowiedzialność związana z przetwarzaniem danych osobowych z limitem 100.000 zł.
3. Koszty porady prawnej; limit 20.000 zł
4. Koszty obrony prawnej; limit 50.000 zł
5. Koszty stawiennictwa; 500/dzień
6. Koszty odzyskania dobrego imienia; limit 50.000 zł
7. Koszty odtworzenia dokumentacji, limit 10.000 zł
8. Ubezpieczenie OC za szkody polegające na zapłacie kar umownych, limit 50.000 zł
9. Ubezpieczenie OC za szkody powstałe w związku z wykonywaniem czynności księgowych przez Głównego Księgowego limit 50.000 zł</t>
  </si>
  <si>
    <t>integralna/zniesiona
redukcyjna/brak
OC za szkody powstałe w skutek poszukiwania przyczyn awarii - udział własny 10%
OC Członków Zarządu Spółdzielni Mieszkaniowej - zniesiony udział własny</t>
  </si>
  <si>
    <t>Dla szkód osobowych – brak
Dla szkód rzeczowych – brak
Klauzula 9 - oc środowiskowe  – 10% odszkodowania nie mniej niż 1000,00 zł
Dla klauzuli OC członków Zarządu – 500,00 zł</t>
  </si>
  <si>
    <t>redukcyjna/integralna - brak dla zakresu podstawowego
OC Członków Zarządu Spółdzielni Mieszkaniowej - udział własny w każdej szkodzie 10% wartości odszkodowania</t>
  </si>
  <si>
    <t xml:space="preserve"> 15 037,00 zł
Ryzyko D&amp;O - 2 500,00 zł</t>
  </si>
  <si>
    <t>23 758,00 zł
Ryzyko D&amp;O - 2 500,00 zł</t>
  </si>
  <si>
    <t>WARIANT I - 19.400,00 zł + 600,00 zł OC Członków Zarządu
WARIANT II - 26.500,00 zł + 600,00 zł OC Członków Zarządu</t>
  </si>
  <si>
    <t>Ubezpieczenie odpowiedzialności cywilnej zarządcy zawodowego</t>
  </si>
  <si>
    <t>OC zarządcy zawodowego</t>
  </si>
  <si>
    <t>50 000,00 eur</t>
  </si>
  <si>
    <t>brak oferty</t>
  </si>
  <si>
    <t>brak</t>
  </si>
  <si>
    <t xml:space="preserve">UBEZPIECZENIE MIENIA  </t>
  </si>
  <si>
    <t>UBEZPIECZENIA ELEKTRONIKI</t>
  </si>
  <si>
    <t>UBEZPIECZENIA OC</t>
  </si>
  <si>
    <t>UBEZPIECZNEIE CZŁONKÓW ZARZĄDU D&amp;O</t>
  </si>
  <si>
    <t>w cenie ryzyka OC</t>
  </si>
  <si>
    <t>OC ZARZĄDCY ZAWODOWEGO</t>
  </si>
  <si>
    <t>ŁĄCZNIE</t>
  </si>
  <si>
    <t>WARIANT I - 50 942,00 zł
WARIANT II - 58 042,00 zł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</si>
</sst>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21" x14ac:knownFonts="1">
    <font>
      <sz val="11"/>
      <color theme="1"/>
      <name val="Calibri"/>
      <family val="2"/>
      <charset val="238"/>
      <scheme val="minor"/>
    </font>
    <font>
      <sz val="11"/>
      <color rgb="FFFF0000"/>
      <name val="Calibri"/>
      <family val="2"/>
      <charset val="238"/>
      <scheme val="minor"/>
    </font>
    <font>
      <sz val="11"/>
      <name val="Calibri"/>
      <family val="2"/>
      <charset val="238"/>
      <scheme val="minor"/>
    </font>
    <font>
      <sz val="12"/>
      <name val="Calibri"/>
      <family val="2"/>
      <charset val="238"/>
      <scheme val="minor"/>
    </font>
    <font>
      <b/>
      <sz val="20"/>
      <color theme="1"/>
      <name val="Calibri"/>
      <family val="2"/>
      <charset val="238"/>
      <scheme val="minor"/>
    </font>
    <font>
      <b/>
      <sz val="18"/>
      <color theme="1"/>
      <name val="Calibri"/>
      <family val="2"/>
      <charset val="238"/>
      <scheme val="minor"/>
    </font>
    <font>
      <sz val="18"/>
      <name val="Calibri"/>
      <family val="2"/>
      <charset val="238"/>
      <scheme val="minor"/>
    </font>
    <font>
      <sz val="17.5"/>
      <name val="Calibri"/>
      <family val="2"/>
      <charset val="238"/>
      <scheme val="minor"/>
    </font>
    <font>
      <sz val="17.5"/>
      <color theme="1"/>
      <name val="Calibri"/>
      <family val="2"/>
      <charset val="238"/>
      <scheme val="minor"/>
    </font>
    <font>
      <sz val="18"/>
      <color theme="1"/>
      <name val="Calibri"/>
      <family val="2"/>
      <charset val="238"/>
      <scheme val="minor"/>
    </font>
    <font>
      <sz val="16"/>
      <name val="Calibri"/>
      <family val="2"/>
      <charset val="238"/>
      <scheme val="minor"/>
    </font>
    <font>
      <sz val="16"/>
      <color theme="1"/>
      <name val="Calibri"/>
      <family val="2"/>
      <charset val="238"/>
      <scheme val="minor"/>
    </font>
    <font>
      <sz val="14"/>
      <name val="Calibri"/>
      <family val="2"/>
      <charset val="238"/>
      <scheme val="minor"/>
    </font>
    <font>
      <b/>
      <sz val="18"/>
      <name val="Calibri"/>
      <family val="2"/>
      <charset val="238"/>
      <scheme val="minor"/>
    </font>
    <font>
      <sz val="14"/>
      <name val="Calibri"/>
      <family val="2"/>
      <charset val="238"/>
    </font>
    <font>
      <sz val="9"/>
      <name val="Calibri"/>
      <family val="2"/>
      <charset val="238"/>
      <scheme val="minor"/>
    </font>
    <font>
      <b/>
      <sz val="12"/>
      <name val="Calibri"/>
      <family val="2"/>
      <charset val="238"/>
      <scheme val="minor"/>
    </font>
    <font>
      <sz val="14"/>
      <name val="Century Gothic"/>
      <family val="2"/>
      <charset val="238"/>
    </font>
    <font>
      <sz val="7.7"/>
      <name val="Calibri"/>
      <family val="2"/>
      <charset val="238"/>
    </font>
    <font>
      <sz val="15.5"/>
      <name val="Calibri"/>
      <family val="2"/>
      <charset val="238"/>
      <scheme val="minor"/>
    </font>
    <font>
      <sz val="15.5"/>
      <color theme="1"/>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88">
    <xf numFmtId="0" fontId="0" fillId="0" borderId="0" xfId="0"/>
    <xf numFmtId="164" fontId="2" fillId="0" borderId="0" xfId="0" applyNumberFormat="1" applyFont="1" applyAlignment="1"/>
    <xf numFmtId="164" fontId="3" fillId="0" borderId="0" xfId="0" applyNumberFormat="1" applyFont="1" applyAlignment="1">
      <alignment horizontal="center"/>
    </xf>
    <xf numFmtId="164" fontId="3" fillId="0" borderId="0" xfId="0" applyNumberFormat="1" applyFont="1"/>
    <xf numFmtId="164" fontId="3" fillId="0" borderId="0" xfId="0" applyNumberFormat="1" applyFont="1" applyFill="1" applyAlignment="1">
      <alignment wrapText="1"/>
    </xf>
    <xf numFmtId="164" fontId="6" fillId="2" borderId="7" xfId="0" applyNumberFormat="1" applyFont="1" applyFill="1" applyBorder="1" applyAlignment="1">
      <alignment horizontal="left" vertical="center" wrapText="1"/>
    </xf>
    <xf numFmtId="164" fontId="7" fillId="2" borderId="8" xfId="0" applyNumberFormat="1" applyFont="1" applyFill="1" applyBorder="1" applyAlignment="1">
      <alignment horizontal="center" vertical="center" wrapText="1"/>
    </xf>
    <xf numFmtId="164" fontId="7" fillId="2" borderId="9" xfId="0" applyNumberFormat="1"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164" fontId="3" fillId="2" borderId="0" xfId="0" applyNumberFormat="1" applyFont="1" applyFill="1" applyAlignment="1">
      <alignment wrapText="1"/>
    </xf>
    <xf numFmtId="164" fontId="6" fillId="0" borderId="11" xfId="0" applyNumberFormat="1" applyFont="1" applyFill="1" applyBorder="1" applyAlignment="1">
      <alignment vertical="center" wrapText="1"/>
    </xf>
    <xf numFmtId="164" fontId="6" fillId="2" borderId="12" xfId="0" applyNumberFormat="1" applyFont="1" applyFill="1" applyBorder="1" applyAlignment="1">
      <alignment horizontal="center" vertical="center" wrapText="1"/>
    </xf>
    <xf numFmtId="164" fontId="6" fillId="2" borderId="12" xfId="0" applyNumberFormat="1" applyFont="1" applyFill="1" applyBorder="1" applyAlignment="1">
      <alignment horizontal="center" vertical="center" wrapText="1"/>
    </xf>
    <xf numFmtId="164" fontId="6" fillId="2" borderId="13" xfId="0" applyNumberFormat="1" applyFont="1" applyFill="1" applyBorder="1" applyAlignment="1">
      <alignment horizontal="center" vertical="center" wrapText="1"/>
    </xf>
    <xf numFmtId="164" fontId="3" fillId="0" borderId="0" xfId="0" applyNumberFormat="1" applyFont="1" applyFill="1" applyAlignment="1">
      <alignment horizontal="right" vertical="center"/>
    </xf>
    <xf numFmtId="0" fontId="9" fillId="0" borderId="12" xfId="0" applyFont="1" applyBorder="1" applyAlignment="1">
      <alignment horizontal="center" vertical="center" wrapText="1"/>
    </xf>
    <xf numFmtId="164" fontId="10" fillId="2" borderId="13" xfId="0" applyNumberFormat="1" applyFont="1" applyFill="1" applyBorder="1" applyAlignment="1">
      <alignment horizontal="center" vertical="center" wrapText="1"/>
    </xf>
    <xf numFmtId="164" fontId="6" fillId="2" borderId="14" xfId="0" applyNumberFormat="1" applyFont="1" applyFill="1" applyBorder="1" applyAlignment="1">
      <alignment horizontal="center" vertical="center" wrapText="1"/>
    </xf>
    <xf numFmtId="0" fontId="0" fillId="2" borderId="15" xfId="0" applyFill="1" applyBorder="1" applyAlignment="1">
      <alignment horizontal="center" vertical="center" wrapText="1"/>
    </xf>
    <xf numFmtId="0" fontId="11" fillId="2"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164" fontId="12" fillId="2" borderId="14" xfId="0" applyNumberFormat="1" applyFont="1" applyFill="1" applyBorder="1" applyAlignment="1">
      <alignment horizontal="center" vertical="center" wrapText="1"/>
    </xf>
    <xf numFmtId="164" fontId="12" fillId="2" borderId="12" xfId="0" applyNumberFormat="1" applyFont="1" applyFill="1" applyBorder="1" applyAlignment="1">
      <alignment horizontal="center" vertical="center"/>
    </xf>
    <xf numFmtId="164" fontId="12" fillId="2" borderId="13" xfId="0" applyNumberFormat="1" applyFont="1" applyFill="1" applyBorder="1" applyAlignment="1">
      <alignment horizontal="center" vertical="center" wrapText="1"/>
    </xf>
    <xf numFmtId="164" fontId="6" fillId="0" borderId="16" xfId="0" applyNumberFormat="1" applyFont="1" applyFill="1" applyBorder="1" applyAlignment="1">
      <alignment vertical="center" wrapText="1"/>
    </xf>
    <xf numFmtId="164" fontId="6" fillId="2" borderId="17" xfId="0" applyNumberFormat="1" applyFont="1" applyFill="1" applyBorder="1" applyAlignment="1">
      <alignment horizontal="center" vertical="center"/>
    </xf>
    <xf numFmtId="164" fontId="6" fillId="2" borderId="18" xfId="0" applyNumberFormat="1" applyFont="1" applyFill="1" applyBorder="1" applyAlignment="1">
      <alignment horizontal="center" vertical="center" wrapText="1"/>
    </xf>
    <xf numFmtId="164" fontId="15" fillId="0" borderId="0" xfId="0" applyNumberFormat="1" applyFont="1" applyFill="1" applyAlignment="1">
      <alignment horizontal="right" vertical="center" wrapText="1"/>
    </xf>
    <xf numFmtId="164" fontId="16" fillId="0" borderId="0" xfId="0" applyNumberFormat="1" applyFont="1" applyFill="1" applyAlignment="1">
      <alignment horizontal="right" vertical="center"/>
    </xf>
    <xf numFmtId="164" fontId="3" fillId="0" borderId="0" xfId="0" applyNumberFormat="1" applyFont="1" applyFill="1" applyAlignment="1">
      <alignment horizontal="right"/>
    </xf>
    <xf numFmtId="164" fontId="10" fillId="2" borderId="23" xfId="0" applyNumberFormat="1" applyFont="1" applyFill="1" applyBorder="1" applyAlignment="1">
      <alignment horizontal="center" vertical="center"/>
    </xf>
    <xf numFmtId="164" fontId="10" fillId="2" borderId="24" xfId="0" applyNumberFormat="1" applyFont="1" applyFill="1" applyBorder="1" applyAlignment="1">
      <alignment horizontal="center" vertical="center" wrapText="1"/>
    </xf>
    <xf numFmtId="164" fontId="10" fillId="2" borderId="25" xfId="0" applyNumberFormat="1" applyFont="1" applyFill="1" applyBorder="1" applyAlignment="1">
      <alignment horizontal="center" vertical="center" wrapText="1"/>
    </xf>
    <xf numFmtId="164" fontId="3" fillId="3" borderId="0" xfId="0" applyNumberFormat="1" applyFont="1" applyFill="1" applyAlignment="1">
      <alignment horizontal="right"/>
    </xf>
    <xf numFmtId="164" fontId="6" fillId="2" borderId="11" xfId="0" applyNumberFormat="1" applyFont="1" applyFill="1" applyBorder="1" applyAlignment="1">
      <alignment horizontal="left" vertical="center" wrapText="1"/>
    </xf>
    <xf numFmtId="164" fontId="10" fillId="2" borderId="12" xfId="0" applyNumberFormat="1" applyFont="1" applyFill="1" applyBorder="1" applyAlignment="1">
      <alignment horizontal="center" vertical="center"/>
    </xf>
    <xf numFmtId="0" fontId="10" fillId="2" borderId="26" xfId="0" applyFont="1" applyFill="1" applyBorder="1" applyAlignment="1">
      <alignment horizontal="center" vertical="center"/>
    </xf>
    <xf numFmtId="164" fontId="10" fillId="2" borderId="12" xfId="0" applyNumberFormat="1" applyFont="1" applyFill="1" applyBorder="1" applyAlignment="1">
      <alignment horizontal="center" vertical="center" wrapText="1"/>
    </xf>
    <xf numFmtId="164" fontId="10" fillId="2" borderId="13" xfId="0" applyNumberFormat="1" applyFont="1" applyFill="1" applyBorder="1" applyAlignment="1">
      <alignment horizontal="center" vertical="center" wrapText="1"/>
    </xf>
    <xf numFmtId="0" fontId="11" fillId="2" borderId="13" xfId="0" applyFont="1" applyFill="1" applyBorder="1" applyAlignment="1">
      <alignment horizontal="center" vertical="center" wrapText="1"/>
    </xf>
    <xf numFmtId="164" fontId="12" fillId="2" borderId="12" xfId="0" applyNumberFormat="1" applyFont="1" applyFill="1" applyBorder="1" applyAlignment="1">
      <alignment horizontal="center" vertical="center" wrapText="1"/>
    </xf>
    <xf numFmtId="0" fontId="2" fillId="2" borderId="12" xfId="0" applyFont="1" applyFill="1" applyBorder="1" applyAlignment="1">
      <alignment horizontal="center" vertical="center"/>
    </xf>
    <xf numFmtId="164" fontId="12" fillId="2" borderId="14" xfId="0" applyNumberFormat="1" applyFont="1" applyFill="1" applyBorder="1" applyAlignment="1">
      <alignment horizontal="center" vertical="center" wrapText="1"/>
    </xf>
    <xf numFmtId="164" fontId="12" fillId="2" borderId="12" xfId="0" applyNumberFormat="1" applyFont="1" applyFill="1" applyBorder="1" applyAlignment="1">
      <alignment horizontal="center" vertical="center" wrapText="1"/>
    </xf>
    <xf numFmtId="164" fontId="3" fillId="2" borderId="0" xfId="0" applyNumberFormat="1" applyFont="1" applyFill="1" applyAlignment="1">
      <alignment horizontal="right"/>
    </xf>
    <xf numFmtId="164" fontId="10" fillId="2" borderId="27" xfId="0" applyNumberFormat="1" applyFont="1" applyFill="1" applyBorder="1" applyAlignment="1">
      <alignment horizontal="center" vertical="center" wrapText="1"/>
    </xf>
    <xf numFmtId="0" fontId="0" fillId="2" borderId="28" xfId="0" applyFill="1" applyBorder="1" applyAlignment="1">
      <alignment horizontal="center" vertical="center" wrapText="1"/>
    </xf>
    <xf numFmtId="164" fontId="10" fillId="2" borderId="13" xfId="0" applyNumberFormat="1" applyFont="1" applyFill="1" applyBorder="1" applyAlignment="1">
      <alignment horizontal="center" vertical="center"/>
    </xf>
    <xf numFmtId="9" fontId="10" fillId="2" borderId="12" xfId="0" applyNumberFormat="1" applyFont="1" applyFill="1" applyBorder="1" applyAlignment="1">
      <alignment horizontal="center" vertical="center"/>
    </xf>
    <xf numFmtId="9" fontId="10" fillId="2" borderId="12" xfId="0" applyNumberFormat="1" applyFont="1" applyFill="1" applyBorder="1" applyAlignment="1">
      <alignment horizontal="center" vertical="center" wrapText="1"/>
    </xf>
    <xf numFmtId="9" fontId="10" fillId="2" borderId="13" xfId="0" applyNumberFormat="1" applyFont="1" applyFill="1" applyBorder="1" applyAlignment="1">
      <alignment horizontal="center" vertical="center" wrapText="1"/>
    </xf>
    <xf numFmtId="164" fontId="10" fillId="2" borderId="14" xfId="0" applyNumberFormat="1" applyFont="1" applyFill="1" applyBorder="1" applyAlignment="1">
      <alignment horizontal="center" vertical="center" wrapText="1"/>
    </xf>
    <xf numFmtId="164" fontId="6" fillId="2" borderId="29" xfId="0" applyNumberFormat="1" applyFont="1" applyFill="1" applyBorder="1" applyAlignment="1">
      <alignment horizontal="left" vertical="center" wrapText="1"/>
    </xf>
    <xf numFmtId="164" fontId="10" fillId="2" borderId="30" xfId="0" applyNumberFormat="1" applyFont="1" applyFill="1" applyBorder="1" applyAlignment="1">
      <alignment horizontal="center" vertical="center" wrapText="1"/>
    </xf>
    <xf numFmtId="164" fontId="10" fillId="2" borderId="27" xfId="0" applyNumberFormat="1" applyFont="1" applyFill="1" applyBorder="1" applyAlignment="1">
      <alignment horizontal="center" vertical="center" wrapText="1"/>
    </xf>
    <xf numFmtId="164" fontId="6" fillId="2" borderId="16" xfId="0" applyNumberFormat="1" applyFont="1" applyFill="1" applyBorder="1" applyAlignment="1">
      <alignment horizontal="left" vertical="center" wrapText="1"/>
    </xf>
    <xf numFmtId="164" fontId="10" fillId="2" borderId="31" xfId="0" applyNumberFormat="1" applyFont="1" applyFill="1" applyBorder="1" applyAlignment="1">
      <alignment horizontal="center" vertical="center" wrapText="1"/>
    </xf>
    <xf numFmtId="0" fontId="0" fillId="2" borderId="32" xfId="0" applyFill="1" applyBorder="1" applyAlignment="1">
      <alignment horizontal="center" vertical="center" wrapText="1"/>
    </xf>
    <xf numFmtId="164" fontId="10" fillId="2" borderId="17" xfId="0" applyNumberFormat="1" applyFont="1" applyFill="1" applyBorder="1" applyAlignment="1">
      <alignment horizontal="center" vertical="center" wrapText="1"/>
    </xf>
    <xf numFmtId="164" fontId="10" fillId="2" borderId="18" xfId="0" applyNumberFormat="1" applyFont="1" applyFill="1" applyBorder="1" applyAlignment="1">
      <alignment horizontal="center" vertical="center" wrapText="1"/>
    </xf>
    <xf numFmtId="164" fontId="16" fillId="0" borderId="0" xfId="0" applyNumberFormat="1" applyFont="1" applyFill="1" applyAlignment="1">
      <alignment horizontal="center" vertical="center"/>
    </xf>
    <xf numFmtId="164" fontId="3" fillId="0" borderId="0" xfId="0" applyNumberFormat="1" applyFont="1" applyAlignment="1">
      <alignment horizontal="right" wrapText="1"/>
    </xf>
    <xf numFmtId="164" fontId="6" fillId="2" borderId="23" xfId="0" applyNumberFormat="1" applyFont="1" applyFill="1" applyBorder="1" applyAlignment="1">
      <alignment horizontal="center" vertical="center" wrapText="1"/>
    </xf>
    <xf numFmtId="164" fontId="6" fillId="2" borderId="21" xfId="0" applyNumberFormat="1" applyFont="1" applyFill="1" applyBorder="1" applyAlignment="1">
      <alignment horizontal="center" vertical="center" wrapText="1"/>
    </xf>
    <xf numFmtId="164" fontId="6" fillId="2" borderId="33" xfId="0" applyNumberFormat="1" applyFont="1" applyFill="1" applyBorder="1" applyAlignment="1">
      <alignment horizontal="center" vertical="center" wrapText="1"/>
    </xf>
    <xf numFmtId="164" fontId="3" fillId="2" borderId="0" xfId="0" applyNumberFormat="1" applyFont="1" applyFill="1" applyAlignment="1">
      <alignment horizontal="right" wrapText="1"/>
    </xf>
    <xf numFmtId="164" fontId="6" fillId="3" borderId="34" xfId="0" applyNumberFormat="1" applyFont="1" applyFill="1" applyBorder="1" applyAlignment="1">
      <alignment horizontal="left" vertical="center" wrapText="1"/>
    </xf>
    <xf numFmtId="164" fontId="6" fillId="2" borderId="35" xfId="0" applyNumberFormat="1" applyFont="1" applyFill="1" applyBorder="1" applyAlignment="1">
      <alignment horizontal="center" vertical="center" wrapText="1"/>
    </xf>
    <xf numFmtId="164" fontId="3" fillId="3" borderId="0" xfId="0" applyNumberFormat="1" applyFont="1" applyFill="1" applyAlignment="1">
      <alignment horizontal="right" wrapText="1"/>
    </xf>
    <xf numFmtId="0" fontId="0" fillId="2" borderId="12" xfId="0"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36" xfId="0" applyNumberFormat="1" applyFont="1" applyFill="1" applyBorder="1" applyAlignment="1">
      <alignment horizontal="center" vertical="center" wrapText="1"/>
    </xf>
    <xf numFmtId="164" fontId="6" fillId="2" borderId="14" xfId="0" applyNumberFormat="1" applyFont="1" applyFill="1" applyBorder="1" applyAlignment="1">
      <alignment horizontal="center" vertical="center" wrapText="1"/>
    </xf>
    <xf numFmtId="164" fontId="6" fillId="2" borderId="27" xfId="0" applyNumberFormat="1" applyFont="1" applyFill="1" applyBorder="1" applyAlignment="1">
      <alignment horizontal="center" vertical="center" wrapText="1"/>
    </xf>
    <xf numFmtId="164" fontId="6" fillId="3" borderId="11" xfId="0" applyNumberFormat="1" applyFont="1" applyFill="1" applyBorder="1" applyAlignment="1">
      <alignment horizontal="left" vertical="center" wrapText="1"/>
    </xf>
    <xf numFmtId="0" fontId="9" fillId="2" borderId="13" xfId="0" applyFont="1" applyFill="1" applyBorder="1" applyAlignment="1">
      <alignment horizontal="center" vertical="center" wrapText="1"/>
    </xf>
    <xf numFmtId="164" fontId="15" fillId="0" borderId="0" xfId="0" applyNumberFormat="1" applyFont="1" applyFill="1" applyAlignment="1">
      <alignment horizontal="right"/>
    </xf>
    <xf numFmtId="164" fontId="19" fillId="2" borderId="31" xfId="0" applyNumberFormat="1" applyFont="1" applyFill="1" applyBorder="1" applyAlignment="1">
      <alignment horizontal="center" vertical="center" wrapText="1"/>
    </xf>
    <xf numFmtId="0" fontId="20" fillId="2" borderId="32" xfId="0" applyFont="1" applyFill="1" applyBorder="1" applyAlignment="1">
      <alignment horizontal="center" vertical="center" wrapText="1"/>
    </xf>
    <xf numFmtId="164" fontId="16" fillId="0" borderId="0" xfId="0" applyNumberFormat="1" applyFont="1" applyFill="1" applyAlignment="1">
      <alignment horizontal="right"/>
    </xf>
    <xf numFmtId="164" fontId="13" fillId="2" borderId="7" xfId="0" applyNumberFormat="1" applyFont="1" applyFill="1" applyBorder="1" applyAlignment="1">
      <alignment vertical="center" wrapText="1"/>
    </xf>
    <xf numFmtId="164" fontId="6" fillId="2" borderId="23" xfId="0" applyNumberFormat="1" applyFont="1" applyFill="1" applyBorder="1" applyAlignment="1">
      <alignment horizontal="center" vertical="center"/>
    </xf>
    <xf numFmtId="164" fontId="6" fillId="2" borderId="25" xfId="0" applyNumberFormat="1" applyFont="1" applyFill="1" applyBorder="1" applyAlignment="1">
      <alignment horizontal="center" vertical="center" wrapText="1"/>
    </xf>
    <xf numFmtId="164" fontId="3" fillId="2" borderId="0" xfId="0" applyNumberFormat="1" applyFont="1" applyFill="1" applyAlignment="1">
      <alignment horizontal="right" vertical="center"/>
    </xf>
    <xf numFmtId="164" fontId="13" fillId="2" borderId="11" xfId="0" applyNumberFormat="1" applyFont="1" applyFill="1" applyBorder="1" applyAlignment="1">
      <alignment vertical="center" wrapText="1"/>
    </xf>
    <xf numFmtId="164" fontId="6" fillId="2" borderId="12" xfId="0" applyNumberFormat="1" applyFont="1" applyFill="1" applyBorder="1" applyAlignment="1">
      <alignment horizontal="center" vertical="center"/>
    </xf>
    <xf numFmtId="164" fontId="6" fillId="2" borderId="13" xfId="0" applyNumberFormat="1" applyFont="1" applyFill="1" applyBorder="1" applyAlignment="1">
      <alignment horizontal="center" vertical="center" wrapText="1"/>
    </xf>
    <xf numFmtId="0" fontId="9" fillId="0" borderId="12" xfId="0" applyFont="1" applyBorder="1" applyAlignment="1">
      <alignment horizontal="center" vertical="center"/>
    </xf>
    <xf numFmtId="164" fontId="13" fillId="2" borderId="16" xfId="0" applyNumberFormat="1" applyFont="1" applyFill="1" applyBorder="1" applyAlignment="1">
      <alignment vertical="center" wrapText="1"/>
    </xf>
    <xf numFmtId="164" fontId="19" fillId="2" borderId="17" xfId="0" applyNumberFormat="1" applyFont="1" applyFill="1" applyBorder="1" applyAlignment="1">
      <alignment horizontal="center" vertical="center" wrapText="1"/>
    </xf>
    <xf numFmtId="164" fontId="15" fillId="0" borderId="0" xfId="0" applyNumberFormat="1" applyFont="1" applyAlignment="1">
      <alignment horizontal="right" vertical="center"/>
    </xf>
    <xf numFmtId="164" fontId="6" fillId="2" borderId="34" xfId="0" applyNumberFormat="1" applyFont="1" applyFill="1" applyBorder="1" applyAlignment="1">
      <alignment vertical="center" wrapText="1"/>
    </xf>
    <xf numFmtId="164" fontId="6" fillId="2" borderId="26" xfId="0" applyNumberFormat="1" applyFont="1" applyFill="1" applyBorder="1" applyAlignment="1">
      <alignment horizontal="center" vertical="center" wrapText="1"/>
    </xf>
    <xf numFmtId="164" fontId="12" fillId="2" borderId="26" xfId="0" applyNumberFormat="1" applyFont="1" applyFill="1" applyBorder="1" applyAlignment="1">
      <alignment horizontal="center" vertical="center" wrapText="1"/>
    </xf>
    <xf numFmtId="164" fontId="9" fillId="2" borderId="28" xfId="0" applyNumberFormat="1" applyFont="1" applyFill="1" applyBorder="1" applyAlignment="1">
      <alignment horizontal="center" vertical="center" wrapText="1"/>
    </xf>
    <xf numFmtId="164" fontId="6" fillId="2" borderId="38" xfId="0" applyNumberFormat="1" applyFont="1" applyFill="1" applyBorder="1" applyAlignment="1">
      <alignment horizontal="center" vertical="center" wrapText="1"/>
    </xf>
    <xf numFmtId="164" fontId="10" fillId="2" borderId="34" xfId="0" applyNumberFormat="1" applyFont="1" applyFill="1" applyBorder="1" applyAlignment="1">
      <alignment vertical="center" wrapText="1"/>
    </xf>
    <xf numFmtId="0" fontId="11" fillId="4" borderId="11" xfId="0" applyFont="1" applyFill="1" applyBorder="1" applyAlignment="1">
      <alignment vertical="center" wrapText="1"/>
    </xf>
    <xf numFmtId="164" fontId="6" fillId="2" borderId="14" xfId="0" applyNumberFormat="1" applyFont="1" applyFill="1" applyBorder="1" applyAlignment="1">
      <alignment horizontal="center" vertical="center"/>
    </xf>
    <xf numFmtId="0" fontId="9" fillId="2" borderId="13" xfId="0" applyFont="1" applyFill="1" applyBorder="1" applyAlignment="1">
      <alignment horizontal="center" vertical="center"/>
    </xf>
    <xf numFmtId="164" fontId="3" fillId="2" borderId="0" xfId="0" applyNumberFormat="1" applyFont="1" applyFill="1"/>
    <xf numFmtId="164" fontId="6" fillId="2" borderId="11" xfId="0" applyNumberFormat="1" applyFont="1" applyFill="1" applyBorder="1" applyAlignment="1">
      <alignment vertical="center" wrapText="1"/>
    </xf>
    <xf numFmtId="164" fontId="6" fillId="2" borderId="38" xfId="0" applyNumberFormat="1" applyFont="1" applyFill="1" applyBorder="1" applyAlignment="1">
      <alignment horizontal="center" vertical="center"/>
    </xf>
    <xf numFmtId="164" fontId="9" fillId="2" borderId="28" xfId="0" applyNumberFormat="1" applyFont="1" applyFill="1" applyBorder="1" applyAlignment="1">
      <alignment horizontal="center" vertical="center" wrapText="1"/>
    </xf>
    <xf numFmtId="0" fontId="6" fillId="2" borderId="11" xfId="0" applyFont="1" applyFill="1" applyBorder="1" applyAlignment="1">
      <alignment vertical="center" wrapText="1"/>
    </xf>
    <xf numFmtId="164" fontId="6" fillId="2" borderId="13" xfId="0" applyNumberFormat="1" applyFont="1" applyFill="1" applyBorder="1" applyAlignment="1">
      <alignment horizontal="center" vertical="center"/>
    </xf>
    <xf numFmtId="164" fontId="10" fillId="2" borderId="14" xfId="0" applyNumberFormat="1" applyFont="1" applyFill="1" applyBorder="1" applyAlignment="1">
      <alignment horizontal="center" vertical="center" wrapText="1"/>
    </xf>
    <xf numFmtId="164" fontId="19" fillId="2" borderId="12" xfId="0" applyNumberFormat="1" applyFont="1" applyFill="1" applyBorder="1" applyAlignment="1">
      <alignment horizontal="center" vertical="center" wrapText="1"/>
    </xf>
    <xf numFmtId="164" fontId="10" fillId="2" borderId="14" xfId="0" applyNumberFormat="1" applyFont="1" applyFill="1" applyBorder="1" applyAlignment="1">
      <alignment horizontal="center" vertical="center"/>
    </xf>
    <xf numFmtId="164" fontId="12" fillId="2" borderId="39" xfId="0" applyNumberFormat="1" applyFont="1" applyFill="1" applyBorder="1" applyAlignment="1">
      <alignment horizontal="center" vertical="center" wrapText="1"/>
    </xf>
    <xf numFmtId="164" fontId="12" fillId="2" borderId="30" xfId="0" applyNumberFormat="1" applyFont="1" applyFill="1" applyBorder="1" applyAlignment="1">
      <alignment horizontal="center" vertical="center" wrapText="1"/>
    </xf>
    <xf numFmtId="0" fontId="10" fillId="2" borderId="11" xfId="0" applyFont="1" applyFill="1" applyBorder="1" applyAlignment="1">
      <alignment horizontal="left" vertical="center" wrapText="1"/>
    </xf>
    <xf numFmtId="0" fontId="0" fillId="2" borderId="38" xfId="0" applyFill="1" applyBorder="1" applyAlignment="1">
      <alignment horizontal="center" vertical="center"/>
    </xf>
    <xf numFmtId="0" fontId="2" fillId="2" borderId="26" xfId="0" applyFont="1" applyFill="1" applyBorder="1" applyAlignment="1">
      <alignment horizontal="center" vertical="center"/>
    </xf>
    <xf numFmtId="0" fontId="11" fillId="2" borderId="40" xfId="0" applyFont="1" applyFill="1" applyBorder="1" applyAlignment="1">
      <alignment horizontal="center" vertical="center"/>
    </xf>
    <xf numFmtId="0" fontId="10" fillId="2" borderId="29" xfId="0" applyFont="1" applyFill="1" applyBorder="1" applyAlignment="1">
      <alignment horizontal="left" vertical="center" wrapText="1"/>
    </xf>
    <xf numFmtId="164" fontId="9" fillId="2" borderId="41" xfId="0" applyNumberFormat="1" applyFont="1" applyFill="1" applyBorder="1" applyAlignment="1">
      <alignment horizontal="center" vertical="center"/>
    </xf>
    <xf numFmtId="0" fontId="11" fillId="2" borderId="28" xfId="0" applyFont="1" applyFill="1" applyBorder="1" applyAlignment="1">
      <alignment horizontal="center" vertical="center"/>
    </xf>
    <xf numFmtId="0" fontId="6" fillId="2" borderId="16" xfId="0" applyFont="1" applyFill="1" applyBorder="1" applyAlignment="1">
      <alignment vertical="center" wrapText="1"/>
    </xf>
    <xf numFmtId="164" fontId="12" fillId="2" borderId="31" xfId="0" applyNumberFormat="1" applyFont="1" applyFill="1" applyBorder="1" applyAlignment="1">
      <alignment horizontal="center" vertical="center" wrapText="1"/>
    </xf>
    <xf numFmtId="164" fontId="6" fillId="2" borderId="30" xfId="0" applyNumberFormat="1" applyFont="1" applyFill="1" applyBorder="1" applyAlignment="1">
      <alignment horizontal="center" vertical="center" wrapText="1"/>
    </xf>
    <xf numFmtId="164" fontId="6" fillId="2" borderId="18" xfId="0" applyNumberFormat="1" applyFont="1" applyFill="1" applyBorder="1" applyAlignment="1">
      <alignment horizontal="center" vertical="center"/>
    </xf>
    <xf numFmtId="0" fontId="6" fillId="0" borderId="42" xfId="0" applyFont="1" applyBorder="1" applyAlignment="1">
      <alignment vertical="center" wrapText="1"/>
    </xf>
    <xf numFmtId="164" fontId="6" fillId="2" borderId="6" xfId="0" applyNumberFormat="1" applyFont="1" applyFill="1" applyBorder="1" applyAlignment="1">
      <alignment horizontal="center" vertical="center"/>
    </xf>
    <xf numFmtId="164" fontId="6" fillId="2" borderId="37" xfId="0" applyNumberFormat="1" applyFont="1" applyFill="1" applyBorder="1" applyAlignment="1">
      <alignment horizontal="center" vertical="center"/>
    </xf>
    <xf numFmtId="0" fontId="0" fillId="0" borderId="43" xfId="0" applyBorder="1" applyAlignment="1">
      <alignment horizontal="center" vertical="center"/>
    </xf>
    <xf numFmtId="0" fontId="0" fillId="0" borderId="4" xfId="0" applyBorder="1" applyAlignment="1">
      <alignment horizontal="center" vertical="center"/>
    </xf>
    <xf numFmtId="164" fontId="4" fillId="5" borderId="1" xfId="0" applyNumberFormat="1" applyFont="1" applyFill="1" applyBorder="1" applyAlignment="1">
      <alignment horizontal="center" vertical="center"/>
    </xf>
    <xf numFmtId="164" fontId="4" fillId="5" borderId="2"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164" fontId="4" fillId="5" borderId="4" xfId="0" applyNumberFormat="1" applyFont="1" applyFill="1" applyBorder="1" applyAlignment="1">
      <alignment horizontal="center" vertical="center"/>
    </xf>
    <xf numFmtId="164" fontId="4" fillId="5" borderId="5" xfId="0" applyNumberFormat="1" applyFont="1" applyFill="1" applyBorder="1" applyAlignment="1">
      <alignment horizontal="center" vertical="center"/>
    </xf>
    <xf numFmtId="164" fontId="4" fillId="5" borderId="6" xfId="0" applyNumberFormat="1" applyFont="1" applyFill="1" applyBorder="1" applyAlignment="1">
      <alignment horizontal="center" vertical="center"/>
    </xf>
    <xf numFmtId="164" fontId="5" fillId="5" borderId="4" xfId="0" applyNumberFormat="1" applyFont="1" applyFill="1" applyBorder="1" applyAlignment="1">
      <alignment horizontal="center" vertical="center" wrapText="1"/>
    </xf>
    <xf numFmtId="164" fontId="13" fillId="5" borderId="4" xfId="0" applyNumberFormat="1" applyFont="1" applyFill="1" applyBorder="1" applyAlignment="1">
      <alignment vertical="center" wrapText="1"/>
    </xf>
    <xf numFmtId="164" fontId="6" fillId="5" borderId="4" xfId="0" applyNumberFormat="1" applyFont="1" applyFill="1" applyBorder="1" applyAlignment="1">
      <alignment horizontal="center" vertical="center" wrapText="1"/>
    </xf>
    <xf numFmtId="164" fontId="12" fillId="5" borderId="4" xfId="0" applyNumberFormat="1" applyFont="1" applyFill="1" applyBorder="1" applyAlignment="1">
      <alignment horizontal="center" vertical="center" wrapText="1"/>
    </xf>
    <xf numFmtId="164" fontId="13" fillId="5" borderId="6" xfId="0" applyNumberFormat="1" applyFont="1" applyFill="1" applyBorder="1" applyAlignment="1">
      <alignment vertical="center" wrapText="1"/>
    </xf>
    <xf numFmtId="164" fontId="6" fillId="5" borderId="6" xfId="0" applyNumberFormat="1" applyFont="1" applyFill="1" applyBorder="1" applyAlignment="1">
      <alignment horizontal="center" vertical="center" wrapText="1"/>
    </xf>
    <xf numFmtId="164" fontId="10" fillId="5" borderId="6" xfId="0" applyNumberFormat="1" applyFont="1" applyFill="1" applyBorder="1" applyAlignment="1">
      <alignment horizontal="center" vertical="center" wrapText="1"/>
    </xf>
    <xf numFmtId="164" fontId="12" fillId="5" borderId="6" xfId="0" applyNumberFormat="1" applyFont="1" applyFill="1" applyBorder="1" applyAlignment="1">
      <alignment horizontal="center" vertical="center" wrapText="1"/>
    </xf>
    <xf numFmtId="164" fontId="5" fillId="5" borderId="44" xfId="0" applyNumberFormat="1" applyFont="1" applyFill="1" applyBorder="1" applyAlignment="1">
      <alignment horizontal="center" vertical="center" wrapText="1"/>
    </xf>
    <xf numFmtId="164" fontId="13" fillId="5" borderId="45" xfId="0" applyNumberFormat="1" applyFont="1" applyFill="1" applyBorder="1" applyAlignment="1">
      <alignment horizontal="center" vertical="center"/>
    </xf>
    <xf numFmtId="164" fontId="13" fillId="5" borderId="46" xfId="0" applyNumberFormat="1" applyFont="1" applyFill="1" applyBorder="1" applyAlignment="1">
      <alignment horizontal="center" vertical="center"/>
    </xf>
    <xf numFmtId="164" fontId="5" fillId="5" borderId="46" xfId="0" applyNumberFormat="1" applyFont="1" applyFill="1" applyBorder="1" applyAlignment="1">
      <alignment horizontal="center" vertical="center" wrapText="1"/>
    </xf>
    <xf numFmtId="164" fontId="5" fillId="5" borderId="47" xfId="0" applyNumberFormat="1" applyFont="1" applyFill="1" applyBorder="1" applyAlignment="1">
      <alignment horizontal="center" vertical="center" wrapText="1"/>
    </xf>
    <xf numFmtId="164" fontId="13" fillId="5" borderId="48" xfId="0" applyNumberFormat="1" applyFont="1" applyFill="1" applyBorder="1" applyAlignment="1">
      <alignment horizontal="center" vertical="center"/>
    </xf>
    <xf numFmtId="164" fontId="13" fillId="5" borderId="49" xfId="0" applyNumberFormat="1" applyFont="1" applyFill="1" applyBorder="1" applyAlignment="1">
      <alignment horizontal="center" vertical="center"/>
    </xf>
    <xf numFmtId="164" fontId="5" fillId="5" borderId="49" xfId="0" applyNumberFormat="1" applyFont="1" applyFill="1" applyBorder="1" applyAlignment="1">
      <alignment horizontal="center" vertical="center" wrapText="1"/>
    </xf>
    <xf numFmtId="164" fontId="13" fillId="5" borderId="48" xfId="0" applyNumberFormat="1" applyFont="1" applyFill="1" applyBorder="1" applyAlignment="1">
      <alignment horizontal="center" vertical="center" wrapText="1"/>
    </xf>
    <xf numFmtId="164" fontId="13" fillId="5" borderId="49" xfId="0" applyNumberFormat="1" applyFont="1" applyFill="1" applyBorder="1" applyAlignment="1">
      <alignment horizontal="center" vertical="center" wrapText="1"/>
    </xf>
    <xf numFmtId="164" fontId="13" fillId="5" borderId="50" xfId="0" applyNumberFormat="1" applyFont="1" applyFill="1" applyBorder="1" applyAlignment="1">
      <alignment horizontal="center" vertical="center" wrapText="1"/>
    </xf>
    <xf numFmtId="0" fontId="0" fillId="5" borderId="51" xfId="0" applyFill="1" applyBorder="1" applyAlignment="1">
      <alignment horizontal="center" vertical="center" wrapText="1"/>
    </xf>
    <xf numFmtId="164" fontId="13" fillId="5" borderId="47" xfId="0" applyNumberFormat="1" applyFont="1" applyFill="1" applyBorder="1" applyAlignment="1">
      <alignment horizontal="center" vertical="center"/>
    </xf>
    <xf numFmtId="164" fontId="13" fillId="5" borderId="52" xfId="0" applyNumberFormat="1" applyFont="1" applyFill="1" applyBorder="1" applyAlignment="1">
      <alignment horizontal="center" vertical="center"/>
    </xf>
    <xf numFmtId="164" fontId="5" fillId="5" borderId="52" xfId="0" applyNumberFormat="1"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164" fontId="5" fillId="6" borderId="2" xfId="0" applyNumberFormat="1" applyFont="1" applyFill="1" applyBorder="1" applyAlignment="1">
      <alignment horizontal="center" vertical="center" wrapText="1"/>
    </xf>
    <xf numFmtId="164" fontId="5" fillId="6" borderId="3" xfId="0" applyNumberFormat="1" applyFont="1" applyFill="1" applyBorder="1" applyAlignment="1">
      <alignment horizontal="center" vertical="center" wrapText="1"/>
    </xf>
    <xf numFmtId="164" fontId="5" fillId="6" borderId="20" xfId="0" applyNumberFormat="1" applyFont="1" applyFill="1" applyBorder="1" applyAlignment="1">
      <alignment horizontal="center" vertical="center"/>
    </xf>
    <xf numFmtId="164" fontId="5" fillId="6" borderId="21" xfId="0" applyNumberFormat="1" applyFont="1" applyFill="1" applyBorder="1" applyAlignment="1">
      <alignment horizontal="center" vertical="center"/>
    </xf>
    <xf numFmtId="164" fontId="5" fillId="6" borderId="22" xfId="0" applyNumberFormat="1" applyFont="1" applyFill="1" applyBorder="1" applyAlignment="1">
      <alignment horizontal="center" vertical="center"/>
    </xf>
    <xf numFmtId="164" fontId="5" fillId="6" borderId="20" xfId="0" applyNumberFormat="1" applyFont="1" applyFill="1" applyBorder="1" applyAlignment="1">
      <alignment horizontal="center" vertical="center" wrapText="1"/>
    </xf>
    <xf numFmtId="164" fontId="5" fillId="6" borderId="21" xfId="0" applyNumberFormat="1" applyFont="1" applyFill="1" applyBorder="1" applyAlignment="1">
      <alignment horizontal="center" vertical="center" wrapText="1"/>
    </xf>
    <xf numFmtId="164" fontId="5" fillId="6" borderId="22" xfId="0" applyNumberFormat="1" applyFont="1" applyFill="1" applyBorder="1" applyAlignment="1">
      <alignment horizontal="center" vertical="center" wrapText="1"/>
    </xf>
    <xf numFmtId="164" fontId="5" fillId="6" borderId="1" xfId="0" applyNumberFormat="1" applyFont="1" applyFill="1" applyBorder="1" applyAlignment="1">
      <alignment horizontal="center"/>
    </xf>
    <xf numFmtId="164" fontId="5" fillId="6" borderId="2" xfId="0" applyNumberFormat="1" applyFont="1" applyFill="1" applyBorder="1" applyAlignment="1">
      <alignment horizontal="center"/>
    </xf>
    <xf numFmtId="164" fontId="5" fillId="6" borderId="3" xfId="0" applyNumberFormat="1" applyFont="1" applyFill="1" applyBorder="1" applyAlignment="1">
      <alignment horizontal="center"/>
    </xf>
    <xf numFmtId="164" fontId="5" fillId="6" borderId="1" xfId="0" applyNumberFormat="1" applyFont="1" applyFill="1" applyBorder="1" applyAlignment="1">
      <alignment horizontal="center" vertical="center"/>
    </xf>
    <xf numFmtId="164" fontId="5" fillId="6" borderId="2" xfId="0" applyNumberFormat="1" applyFont="1" applyFill="1" applyBorder="1" applyAlignment="1">
      <alignment horizontal="center" vertical="center"/>
    </xf>
    <xf numFmtId="164" fontId="5" fillId="6" borderId="3" xfId="0" applyNumberFormat="1" applyFont="1" applyFill="1" applyBorder="1" applyAlignment="1">
      <alignment horizontal="center" vertical="center"/>
    </xf>
    <xf numFmtId="164" fontId="5" fillId="7" borderId="1" xfId="0" applyNumberFormat="1" applyFont="1" applyFill="1" applyBorder="1" applyAlignment="1">
      <alignment horizontal="center" vertical="center" wrapText="1"/>
    </xf>
    <xf numFmtId="164" fontId="13" fillId="7" borderId="1" xfId="0" applyNumberFormat="1" applyFont="1" applyFill="1" applyBorder="1" applyAlignment="1">
      <alignment horizontal="center" vertical="center" wrapText="1"/>
    </xf>
    <xf numFmtId="164" fontId="13" fillId="7" borderId="6" xfId="0" applyNumberFormat="1" applyFont="1" applyFill="1" applyBorder="1" applyAlignment="1">
      <alignment horizontal="center" vertical="center" wrapText="1"/>
    </xf>
    <xf numFmtId="164" fontId="5" fillId="7" borderId="3" xfId="0" applyNumberFormat="1" applyFont="1" applyFill="1" applyBorder="1" applyAlignment="1">
      <alignment horizontal="center" vertical="center" wrapText="1"/>
    </xf>
    <xf numFmtId="164" fontId="13" fillId="7" borderId="6" xfId="0" applyNumberFormat="1" applyFont="1" applyFill="1" applyBorder="1" applyAlignment="1">
      <alignment vertical="center" wrapText="1"/>
    </xf>
    <xf numFmtId="164" fontId="13" fillId="7" borderId="37" xfId="0" applyNumberFormat="1" applyFont="1" applyFill="1" applyBorder="1" applyAlignment="1">
      <alignment vertical="center" wrapText="1"/>
    </xf>
    <xf numFmtId="164" fontId="13" fillId="7" borderId="6" xfId="0" applyNumberFormat="1" applyFont="1" applyFill="1" applyBorder="1" applyAlignment="1">
      <alignment horizontal="center" vertical="center"/>
    </xf>
    <xf numFmtId="164" fontId="13" fillId="7" borderId="37" xfId="0" applyNumberFormat="1" applyFont="1" applyFill="1" applyBorder="1" applyAlignment="1">
      <alignment horizontal="center" vertical="center"/>
    </xf>
    <xf numFmtId="164" fontId="13" fillId="7" borderId="20" xfId="0" applyNumberFormat="1" applyFont="1" applyFill="1" applyBorder="1" applyAlignment="1">
      <alignment horizontal="center" vertical="center"/>
    </xf>
    <xf numFmtId="164" fontId="13" fillId="7" borderId="37" xfId="0" applyNumberFormat="1" applyFont="1" applyFill="1" applyBorder="1" applyAlignment="1">
      <alignment horizontal="center" vertical="center" wrapText="1"/>
    </xf>
    <xf numFmtId="164" fontId="5" fillId="7" borderId="37" xfId="0" applyNumberFormat="1" applyFont="1" applyFill="1" applyBorder="1" applyAlignment="1">
      <alignment vertical="center" wrapText="1"/>
    </xf>
    <xf numFmtId="164" fontId="5" fillId="7" borderId="37" xfId="0" applyNumberFormat="1" applyFont="1" applyFill="1" applyBorder="1" applyAlignment="1">
      <alignment horizontal="center" vertical="center" wrapText="1"/>
    </xf>
    <xf numFmtId="164" fontId="13" fillId="7" borderId="5" xfId="0" applyNumberFormat="1" applyFont="1" applyFill="1" applyBorder="1" applyAlignment="1">
      <alignment horizontal="center" vertical="center" wrapText="1"/>
    </xf>
    <xf numFmtId="164" fontId="13" fillId="7" borderId="4" xfId="0" applyNumberFormat="1" applyFont="1" applyFill="1" applyBorder="1" applyAlignment="1">
      <alignment vertical="center" wrapText="1"/>
    </xf>
    <xf numFmtId="164" fontId="13" fillId="7" borderId="19" xfId="0" applyNumberFormat="1" applyFont="1" applyFill="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tabSelected="1" zoomScale="35" workbookViewId="0">
      <selection activeCell="D18" sqref="D18"/>
    </sheetView>
  </sheetViews>
  <sheetFormatPr defaultRowHeight="15.75" x14ac:dyDescent="0.5"/>
  <cols>
    <col min="1" max="1" width="75" style="1" customWidth="1"/>
    <col min="2" max="2" width="98.9296875" style="2" customWidth="1"/>
    <col min="3" max="3" width="103.1328125" style="2" customWidth="1"/>
    <col min="4" max="4" width="176.06640625" style="2" customWidth="1"/>
    <col min="5" max="5" width="119.59765625" style="1" customWidth="1"/>
    <col min="6" max="6" width="24.1328125" style="3" customWidth="1"/>
    <col min="7" max="7" width="26.59765625" style="3" customWidth="1"/>
    <col min="8" max="8" width="9.06640625" style="3"/>
    <col min="9" max="9" width="13.86328125" style="3" bestFit="1" customWidth="1"/>
    <col min="10" max="223" width="9.06640625" style="3"/>
    <col min="224" max="224" width="43.3984375" style="3" customWidth="1"/>
    <col min="225" max="225" width="77.73046875" style="3" customWidth="1"/>
    <col min="226" max="226" width="94.3984375" style="3" customWidth="1"/>
    <col min="227" max="227" width="79.73046875" style="3" customWidth="1"/>
    <col min="228" max="228" width="106.1328125" style="3" customWidth="1"/>
    <col min="229" max="229" width="79.73046875" style="3" customWidth="1"/>
    <col min="230" max="230" width="77.1328125" style="3" customWidth="1"/>
    <col min="231" max="232" width="30" style="3" customWidth="1"/>
    <col min="233" max="233" width="18.265625" style="3" customWidth="1"/>
    <col min="234" max="234" width="19.73046875" style="3" customWidth="1"/>
    <col min="235" max="235" width="23.1328125" style="3" customWidth="1"/>
    <col min="236" max="236" width="43.265625" style="3" customWidth="1"/>
    <col min="237" max="237" width="25.86328125" style="3" customWidth="1"/>
    <col min="238" max="238" width="9.1328125" style="3" customWidth="1"/>
    <col min="239" max="239" width="28.3984375" style="3" customWidth="1"/>
    <col min="240" max="242" width="9.1328125" style="3" customWidth="1"/>
    <col min="243" max="479" width="9.06640625" style="3"/>
    <col min="480" max="480" width="43.3984375" style="3" customWidth="1"/>
    <col min="481" max="481" width="77.73046875" style="3" customWidth="1"/>
    <col min="482" max="482" width="94.3984375" style="3" customWidth="1"/>
    <col min="483" max="483" width="79.73046875" style="3" customWidth="1"/>
    <col min="484" max="484" width="106.1328125" style="3" customWidth="1"/>
    <col min="485" max="485" width="79.73046875" style="3" customWidth="1"/>
    <col min="486" max="486" width="77.1328125" style="3" customWidth="1"/>
    <col min="487" max="488" width="30" style="3" customWidth="1"/>
    <col min="489" max="489" width="18.265625" style="3" customWidth="1"/>
    <col min="490" max="490" width="19.73046875" style="3" customWidth="1"/>
    <col min="491" max="491" width="23.1328125" style="3" customWidth="1"/>
    <col min="492" max="492" width="43.265625" style="3" customWidth="1"/>
    <col min="493" max="493" width="25.86328125" style="3" customWidth="1"/>
    <col min="494" max="494" width="9.1328125" style="3" customWidth="1"/>
    <col min="495" max="495" width="28.3984375" style="3" customWidth="1"/>
    <col min="496" max="498" width="9.1328125" style="3" customWidth="1"/>
    <col min="499" max="735" width="9.06640625" style="3"/>
    <col min="736" max="736" width="43.3984375" style="3" customWidth="1"/>
    <col min="737" max="737" width="77.73046875" style="3" customWidth="1"/>
    <col min="738" max="738" width="94.3984375" style="3" customWidth="1"/>
    <col min="739" max="739" width="79.73046875" style="3" customWidth="1"/>
    <col min="740" max="740" width="106.1328125" style="3" customWidth="1"/>
    <col min="741" max="741" width="79.73046875" style="3" customWidth="1"/>
    <col min="742" max="742" width="77.1328125" style="3" customWidth="1"/>
    <col min="743" max="744" width="30" style="3" customWidth="1"/>
    <col min="745" max="745" width="18.265625" style="3" customWidth="1"/>
    <col min="746" max="746" width="19.73046875" style="3" customWidth="1"/>
    <col min="747" max="747" width="23.1328125" style="3" customWidth="1"/>
    <col min="748" max="748" width="43.265625" style="3" customWidth="1"/>
    <col min="749" max="749" width="25.86328125" style="3" customWidth="1"/>
    <col min="750" max="750" width="9.1328125" style="3" customWidth="1"/>
    <col min="751" max="751" width="28.3984375" style="3" customWidth="1"/>
    <col min="752" max="754" width="9.1328125" style="3" customWidth="1"/>
    <col min="755" max="991" width="9.06640625" style="3"/>
    <col min="992" max="992" width="43.3984375" style="3" customWidth="1"/>
    <col min="993" max="993" width="77.73046875" style="3" customWidth="1"/>
    <col min="994" max="994" width="94.3984375" style="3" customWidth="1"/>
    <col min="995" max="995" width="79.73046875" style="3" customWidth="1"/>
    <col min="996" max="996" width="106.1328125" style="3" customWidth="1"/>
    <col min="997" max="997" width="79.73046875" style="3" customWidth="1"/>
    <col min="998" max="998" width="77.1328125" style="3" customWidth="1"/>
    <col min="999" max="1000" width="30" style="3" customWidth="1"/>
    <col min="1001" max="1001" width="18.265625" style="3" customWidth="1"/>
    <col min="1002" max="1002" width="19.73046875" style="3" customWidth="1"/>
    <col min="1003" max="1003" width="23.1328125" style="3" customWidth="1"/>
    <col min="1004" max="1004" width="43.265625" style="3" customWidth="1"/>
    <col min="1005" max="1005" width="25.86328125" style="3" customWidth="1"/>
    <col min="1006" max="1006" width="9.1328125" style="3" customWidth="1"/>
    <col min="1007" max="1007" width="28.3984375" style="3" customWidth="1"/>
    <col min="1008" max="1010" width="9.1328125" style="3" customWidth="1"/>
    <col min="1011" max="1247" width="9.06640625" style="3"/>
    <col min="1248" max="1248" width="43.3984375" style="3" customWidth="1"/>
    <col min="1249" max="1249" width="77.73046875" style="3" customWidth="1"/>
    <col min="1250" max="1250" width="94.3984375" style="3" customWidth="1"/>
    <col min="1251" max="1251" width="79.73046875" style="3" customWidth="1"/>
    <col min="1252" max="1252" width="106.1328125" style="3" customWidth="1"/>
    <col min="1253" max="1253" width="79.73046875" style="3" customWidth="1"/>
    <col min="1254" max="1254" width="77.1328125" style="3" customWidth="1"/>
    <col min="1255" max="1256" width="30" style="3" customWidth="1"/>
    <col min="1257" max="1257" width="18.265625" style="3" customWidth="1"/>
    <col min="1258" max="1258" width="19.73046875" style="3" customWidth="1"/>
    <col min="1259" max="1259" width="23.1328125" style="3" customWidth="1"/>
    <col min="1260" max="1260" width="43.265625" style="3" customWidth="1"/>
    <col min="1261" max="1261" width="25.86328125" style="3" customWidth="1"/>
    <col min="1262" max="1262" width="9.1328125" style="3" customWidth="1"/>
    <col min="1263" max="1263" width="28.3984375" style="3" customWidth="1"/>
    <col min="1264" max="1266" width="9.1328125" style="3" customWidth="1"/>
    <col min="1267" max="1503" width="9.06640625" style="3"/>
    <col min="1504" max="1504" width="43.3984375" style="3" customWidth="1"/>
    <col min="1505" max="1505" width="77.73046875" style="3" customWidth="1"/>
    <col min="1506" max="1506" width="94.3984375" style="3" customWidth="1"/>
    <col min="1507" max="1507" width="79.73046875" style="3" customWidth="1"/>
    <col min="1508" max="1508" width="106.1328125" style="3" customWidth="1"/>
    <col min="1509" max="1509" width="79.73046875" style="3" customWidth="1"/>
    <col min="1510" max="1510" width="77.1328125" style="3" customWidth="1"/>
    <col min="1511" max="1512" width="30" style="3" customWidth="1"/>
    <col min="1513" max="1513" width="18.265625" style="3" customWidth="1"/>
    <col min="1514" max="1514" width="19.73046875" style="3" customWidth="1"/>
    <col min="1515" max="1515" width="23.1328125" style="3" customWidth="1"/>
    <col min="1516" max="1516" width="43.265625" style="3" customWidth="1"/>
    <col min="1517" max="1517" width="25.86328125" style="3" customWidth="1"/>
    <col min="1518" max="1518" width="9.1328125" style="3" customWidth="1"/>
    <col min="1519" max="1519" width="28.3984375" style="3" customWidth="1"/>
    <col min="1520" max="1522" width="9.1328125" style="3" customWidth="1"/>
    <col min="1523" max="1759" width="9.06640625" style="3"/>
    <col min="1760" max="1760" width="43.3984375" style="3" customWidth="1"/>
    <col min="1761" max="1761" width="77.73046875" style="3" customWidth="1"/>
    <col min="1762" max="1762" width="94.3984375" style="3" customWidth="1"/>
    <col min="1763" max="1763" width="79.73046875" style="3" customWidth="1"/>
    <col min="1764" max="1764" width="106.1328125" style="3" customWidth="1"/>
    <col min="1765" max="1765" width="79.73046875" style="3" customWidth="1"/>
    <col min="1766" max="1766" width="77.1328125" style="3" customWidth="1"/>
    <col min="1767" max="1768" width="30" style="3" customWidth="1"/>
    <col min="1769" max="1769" width="18.265625" style="3" customWidth="1"/>
    <col min="1770" max="1770" width="19.73046875" style="3" customWidth="1"/>
    <col min="1771" max="1771" width="23.1328125" style="3" customWidth="1"/>
    <col min="1772" max="1772" width="43.265625" style="3" customWidth="1"/>
    <col min="1773" max="1773" width="25.86328125" style="3" customWidth="1"/>
    <col min="1774" max="1774" width="9.1328125" style="3" customWidth="1"/>
    <col min="1775" max="1775" width="28.3984375" style="3" customWidth="1"/>
    <col min="1776" max="1778" width="9.1328125" style="3" customWidth="1"/>
    <col min="1779" max="2015" width="9.06640625" style="3"/>
    <col min="2016" max="2016" width="43.3984375" style="3" customWidth="1"/>
    <col min="2017" max="2017" width="77.73046875" style="3" customWidth="1"/>
    <col min="2018" max="2018" width="94.3984375" style="3" customWidth="1"/>
    <col min="2019" max="2019" width="79.73046875" style="3" customWidth="1"/>
    <col min="2020" max="2020" width="106.1328125" style="3" customWidth="1"/>
    <col min="2021" max="2021" width="79.73046875" style="3" customWidth="1"/>
    <col min="2022" max="2022" width="77.1328125" style="3" customWidth="1"/>
    <col min="2023" max="2024" width="30" style="3" customWidth="1"/>
    <col min="2025" max="2025" width="18.265625" style="3" customWidth="1"/>
    <col min="2026" max="2026" width="19.73046875" style="3" customWidth="1"/>
    <col min="2027" max="2027" width="23.1328125" style="3" customWidth="1"/>
    <col min="2028" max="2028" width="43.265625" style="3" customWidth="1"/>
    <col min="2029" max="2029" width="25.86328125" style="3" customWidth="1"/>
    <col min="2030" max="2030" width="9.1328125" style="3" customWidth="1"/>
    <col min="2031" max="2031" width="28.3984375" style="3" customWidth="1"/>
    <col min="2032" max="2034" width="9.1328125" style="3" customWidth="1"/>
    <col min="2035" max="2271" width="9.06640625" style="3"/>
    <col min="2272" max="2272" width="43.3984375" style="3" customWidth="1"/>
    <col min="2273" max="2273" width="77.73046875" style="3" customWidth="1"/>
    <col min="2274" max="2274" width="94.3984375" style="3" customWidth="1"/>
    <col min="2275" max="2275" width="79.73046875" style="3" customWidth="1"/>
    <col min="2276" max="2276" width="106.1328125" style="3" customWidth="1"/>
    <col min="2277" max="2277" width="79.73046875" style="3" customWidth="1"/>
    <col min="2278" max="2278" width="77.1328125" style="3" customWidth="1"/>
    <col min="2279" max="2280" width="30" style="3" customWidth="1"/>
    <col min="2281" max="2281" width="18.265625" style="3" customWidth="1"/>
    <col min="2282" max="2282" width="19.73046875" style="3" customWidth="1"/>
    <col min="2283" max="2283" width="23.1328125" style="3" customWidth="1"/>
    <col min="2284" max="2284" width="43.265625" style="3" customWidth="1"/>
    <col min="2285" max="2285" width="25.86328125" style="3" customWidth="1"/>
    <col min="2286" max="2286" width="9.1328125" style="3" customWidth="1"/>
    <col min="2287" max="2287" width="28.3984375" style="3" customWidth="1"/>
    <col min="2288" max="2290" width="9.1328125" style="3" customWidth="1"/>
    <col min="2291" max="2527" width="9.06640625" style="3"/>
    <col min="2528" max="2528" width="43.3984375" style="3" customWidth="1"/>
    <col min="2529" max="2529" width="77.73046875" style="3" customWidth="1"/>
    <col min="2530" max="2530" width="94.3984375" style="3" customWidth="1"/>
    <col min="2531" max="2531" width="79.73046875" style="3" customWidth="1"/>
    <col min="2532" max="2532" width="106.1328125" style="3" customWidth="1"/>
    <col min="2533" max="2533" width="79.73046875" style="3" customWidth="1"/>
    <col min="2534" max="2534" width="77.1328125" style="3" customWidth="1"/>
    <col min="2535" max="2536" width="30" style="3" customWidth="1"/>
    <col min="2537" max="2537" width="18.265625" style="3" customWidth="1"/>
    <col min="2538" max="2538" width="19.73046875" style="3" customWidth="1"/>
    <col min="2539" max="2539" width="23.1328125" style="3" customWidth="1"/>
    <col min="2540" max="2540" width="43.265625" style="3" customWidth="1"/>
    <col min="2541" max="2541" width="25.86328125" style="3" customWidth="1"/>
    <col min="2542" max="2542" width="9.1328125" style="3" customWidth="1"/>
    <col min="2543" max="2543" width="28.3984375" style="3" customWidth="1"/>
    <col min="2544" max="2546" width="9.1328125" style="3" customWidth="1"/>
    <col min="2547" max="2783" width="9.06640625" style="3"/>
    <col min="2784" max="2784" width="43.3984375" style="3" customWidth="1"/>
    <col min="2785" max="2785" width="77.73046875" style="3" customWidth="1"/>
    <col min="2786" max="2786" width="94.3984375" style="3" customWidth="1"/>
    <col min="2787" max="2787" width="79.73046875" style="3" customWidth="1"/>
    <col min="2788" max="2788" width="106.1328125" style="3" customWidth="1"/>
    <col min="2789" max="2789" width="79.73046875" style="3" customWidth="1"/>
    <col min="2790" max="2790" width="77.1328125" style="3" customWidth="1"/>
    <col min="2791" max="2792" width="30" style="3" customWidth="1"/>
    <col min="2793" max="2793" width="18.265625" style="3" customWidth="1"/>
    <col min="2794" max="2794" width="19.73046875" style="3" customWidth="1"/>
    <col min="2795" max="2795" width="23.1328125" style="3" customWidth="1"/>
    <col min="2796" max="2796" width="43.265625" style="3" customWidth="1"/>
    <col min="2797" max="2797" width="25.86328125" style="3" customWidth="1"/>
    <col min="2798" max="2798" width="9.1328125" style="3" customWidth="1"/>
    <col min="2799" max="2799" width="28.3984375" style="3" customWidth="1"/>
    <col min="2800" max="2802" width="9.1328125" style="3" customWidth="1"/>
    <col min="2803" max="3039" width="9.06640625" style="3"/>
    <col min="3040" max="3040" width="43.3984375" style="3" customWidth="1"/>
    <col min="3041" max="3041" width="77.73046875" style="3" customWidth="1"/>
    <col min="3042" max="3042" width="94.3984375" style="3" customWidth="1"/>
    <col min="3043" max="3043" width="79.73046875" style="3" customWidth="1"/>
    <col min="3044" max="3044" width="106.1328125" style="3" customWidth="1"/>
    <col min="3045" max="3045" width="79.73046875" style="3" customWidth="1"/>
    <col min="3046" max="3046" width="77.1328125" style="3" customWidth="1"/>
    <col min="3047" max="3048" width="30" style="3" customWidth="1"/>
    <col min="3049" max="3049" width="18.265625" style="3" customWidth="1"/>
    <col min="3050" max="3050" width="19.73046875" style="3" customWidth="1"/>
    <col min="3051" max="3051" width="23.1328125" style="3" customWidth="1"/>
    <col min="3052" max="3052" width="43.265625" style="3" customWidth="1"/>
    <col min="3053" max="3053" width="25.86328125" style="3" customWidth="1"/>
    <col min="3054" max="3054" width="9.1328125" style="3" customWidth="1"/>
    <col min="3055" max="3055" width="28.3984375" style="3" customWidth="1"/>
    <col min="3056" max="3058" width="9.1328125" style="3" customWidth="1"/>
    <col min="3059" max="3295" width="9.06640625" style="3"/>
    <col min="3296" max="3296" width="43.3984375" style="3" customWidth="1"/>
    <col min="3297" max="3297" width="77.73046875" style="3" customWidth="1"/>
    <col min="3298" max="3298" width="94.3984375" style="3" customWidth="1"/>
    <col min="3299" max="3299" width="79.73046875" style="3" customWidth="1"/>
    <col min="3300" max="3300" width="106.1328125" style="3" customWidth="1"/>
    <col min="3301" max="3301" width="79.73046875" style="3" customWidth="1"/>
    <col min="3302" max="3302" width="77.1328125" style="3" customWidth="1"/>
    <col min="3303" max="3304" width="30" style="3" customWidth="1"/>
    <col min="3305" max="3305" width="18.265625" style="3" customWidth="1"/>
    <col min="3306" max="3306" width="19.73046875" style="3" customWidth="1"/>
    <col min="3307" max="3307" width="23.1328125" style="3" customWidth="1"/>
    <col min="3308" max="3308" width="43.265625" style="3" customWidth="1"/>
    <col min="3309" max="3309" width="25.86328125" style="3" customWidth="1"/>
    <col min="3310" max="3310" width="9.1328125" style="3" customWidth="1"/>
    <col min="3311" max="3311" width="28.3984375" style="3" customWidth="1"/>
    <col min="3312" max="3314" width="9.1328125" style="3" customWidth="1"/>
    <col min="3315" max="3551" width="9.06640625" style="3"/>
    <col min="3552" max="3552" width="43.3984375" style="3" customWidth="1"/>
    <col min="3553" max="3553" width="77.73046875" style="3" customWidth="1"/>
    <col min="3554" max="3554" width="94.3984375" style="3" customWidth="1"/>
    <col min="3555" max="3555" width="79.73046875" style="3" customWidth="1"/>
    <col min="3556" max="3556" width="106.1328125" style="3" customWidth="1"/>
    <col min="3557" max="3557" width="79.73046875" style="3" customWidth="1"/>
    <col min="3558" max="3558" width="77.1328125" style="3" customWidth="1"/>
    <col min="3559" max="3560" width="30" style="3" customWidth="1"/>
    <col min="3561" max="3561" width="18.265625" style="3" customWidth="1"/>
    <col min="3562" max="3562" width="19.73046875" style="3" customWidth="1"/>
    <col min="3563" max="3563" width="23.1328125" style="3" customWidth="1"/>
    <col min="3564" max="3564" width="43.265625" style="3" customWidth="1"/>
    <col min="3565" max="3565" width="25.86328125" style="3" customWidth="1"/>
    <col min="3566" max="3566" width="9.1328125" style="3" customWidth="1"/>
    <col min="3567" max="3567" width="28.3984375" style="3" customWidth="1"/>
    <col min="3568" max="3570" width="9.1328125" style="3" customWidth="1"/>
    <col min="3571" max="3807" width="9.06640625" style="3"/>
    <col min="3808" max="3808" width="43.3984375" style="3" customWidth="1"/>
    <col min="3809" max="3809" width="77.73046875" style="3" customWidth="1"/>
    <col min="3810" max="3810" width="94.3984375" style="3" customWidth="1"/>
    <col min="3811" max="3811" width="79.73046875" style="3" customWidth="1"/>
    <col min="3812" max="3812" width="106.1328125" style="3" customWidth="1"/>
    <col min="3813" max="3813" width="79.73046875" style="3" customWidth="1"/>
    <col min="3814" max="3814" width="77.1328125" style="3" customWidth="1"/>
    <col min="3815" max="3816" width="30" style="3" customWidth="1"/>
    <col min="3817" max="3817" width="18.265625" style="3" customWidth="1"/>
    <col min="3818" max="3818" width="19.73046875" style="3" customWidth="1"/>
    <col min="3819" max="3819" width="23.1328125" style="3" customWidth="1"/>
    <col min="3820" max="3820" width="43.265625" style="3" customWidth="1"/>
    <col min="3821" max="3821" width="25.86328125" style="3" customWidth="1"/>
    <col min="3822" max="3822" width="9.1328125" style="3" customWidth="1"/>
    <col min="3823" max="3823" width="28.3984375" style="3" customWidth="1"/>
    <col min="3824" max="3826" width="9.1328125" style="3" customWidth="1"/>
    <col min="3827" max="4063" width="9.06640625" style="3"/>
    <col min="4064" max="4064" width="43.3984375" style="3" customWidth="1"/>
    <col min="4065" max="4065" width="77.73046875" style="3" customWidth="1"/>
    <col min="4066" max="4066" width="94.3984375" style="3" customWidth="1"/>
    <col min="4067" max="4067" width="79.73046875" style="3" customWidth="1"/>
    <col min="4068" max="4068" width="106.1328125" style="3" customWidth="1"/>
    <col min="4069" max="4069" width="79.73046875" style="3" customWidth="1"/>
    <col min="4070" max="4070" width="77.1328125" style="3" customWidth="1"/>
    <col min="4071" max="4072" width="30" style="3" customWidth="1"/>
    <col min="4073" max="4073" width="18.265625" style="3" customWidth="1"/>
    <col min="4074" max="4074" width="19.73046875" style="3" customWidth="1"/>
    <col min="4075" max="4075" width="23.1328125" style="3" customWidth="1"/>
    <col min="4076" max="4076" width="43.265625" style="3" customWidth="1"/>
    <col min="4077" max="4077" width="25.86328125" style="3" customWidth="1"/>
    <col min="4078" max="4078" width="9.1328125" style="3" customWidth="1"/>
    <col min="4079" max="4079" width="28.3984375" style="3" customWidth="1"/>
    <col min="4080" max="4082" width="9.1328125" style="3" customWidth="1"/>
    <col min="4083" max="4319" width="9.06640625" style="3"/>
    <col min="4320" max="4320" width="43.3984375" style="3" customWidth="1"/>
    <col min="4321" max="4321" width="77.73046875" style="3" customWidth="1"/>
    <col min="4322" max="4322" width="94.3984375" style="3" customWidth="1"/>
    <col min="4323" max="4323" width="79.73046875" style="3" customWidth="1"/>
    <col min="4324" max="4324" width="106.1328125" style="3" customWidth="1"/>
    <col min="4325" max="4325" width="79.73046875" style="3" customWidth="1"/>
    <col min="4326" max="4326" width="77.1328125" style="3" customWidth="1"/>
    <col min="4327" max="4328" width="30" style="3" customWidth="1"/>
    <col min="4329" max="4329" width="18.265625" style="3" customWidth="1"/>
    <col min="4330" max="4330" width="19.73046875" style="3" customWidth="1"/>
    <col min="4331" max="4331" width="23.1328125" style="3" customWidth="1"/>
    <col min="4332" max="4332" width="43.265625" style="3" customWidth="1"/>
    <col min="4333" max="4333" width="25.86328125" style="3" customWidth="1"/>
    <col min="4334" max="4334" width="9.1328125" style="3" customWidth="1"/>
    <col min="4335" max="4335" width="28.3984375" style="3" customWidth="1"/>
    <col min="4336" max="4338" width="9.1328125" style="3" customWidth="1"/>
    <col min="4339" max="4575" width="9.06640625" style="3"/>
    <col min="4576" max="4576" width="43.3984375" style="3" customWidth="1"/>
    <col min="4577" max="4577" width="77.73046875" style="3" customWidth="1"/>
    <col min="4578" max="4578" width="94.3984375" style="3" customWidth="1"/>
    <col min="4579" max="4579" width="79.73046875" style="3" customWidth="1"/>
    <col min="4580" max="4580" width="106.1328125" style="3" customWidth="1"/>
    <col min="4581" max="4581" width="79.73046875" style="3" customWidth="1"/>
    <col min="4582" max="4582" width="77.1328125" style="3" customWidth="1"/>
    <col min="4583" max="4584" width="30" style="3" customWidth="1"/>
    <col min="4585" max="4585" width="18.265625" style="3" customWidth="1"/>
    <col min="4586" max="4586" width="19.73046875" style="3" customWidth="1"/>
    <col min="4587" max="4587" width="23.1328125" style="3" customWidth="1"/>
    <col min="4588" max="4588" width="43.265625" style="3" customWidth="1"/>
    <col min="4589" max="4589" width="25.86328125" style="3" customWidth="1"/>
    <col min="4590" max="4590" width="9.1328125" style="3" customWidth="1"/>
    <col min="4591" max="4591" width="28.3984375" style="3" customWidth="1"/>
    <col min="4592" max="4594" width="9.1328125" style="3" customWidth="1"/>
    <col min="4595" max="4831" width="9.06640625" style="3"/>
    <col min="4832" max="4832" width="43.3984375" style="3" customWidth="1"/>
    <col min="4833" max="4833" width="77.73046875" style="3" customWidth="1"/>
    <col min="4834" max="4834" width="94.3984375" style="3" customWidth="1"/>
    <col min="4835" max="4835" width="79.73046875" style="3" customWidth="1"/>
    <col min="4836" max="4836" width="106.1328125" style="3" customWidth="1"/>
    <col min="4837" max="4837" width="79.73046875" style="3" customWidth="1"/>
    <col min="4838" max="4838" width="77.1328125" style="3" customWidth="1"/>
    <col min="4839" max="4840" width="30" style="3" customWidth="1"/>
    <col min="4841" max="4841" width="18.265625" style="3" customWidth="1"/>
    <col min="4842" max="4842" width="19.73046875" style="3" customWidth="1"/>
    <col min="4843" max="4843" width="23.1328125" style="3" customWidth="1"/>
    <col min="4844" max="4844" width="43.265625" style="3" customWidth="1"/>
    <col min="4845" max="4845" width="25.86328125" style="3" customWidth="1"/>
    <col min="4846" max="4846" width="9.1328125" style="3" customWidth="1"/>
    <col min="4847" max="4847" width="28.3984375" style="3" customWidth="1"/>
    <col min="4848" max="4850" width="9.1328125" style="3" customWidth="1"/>
    <col min="4851" max="5087" width="9.06640625" style="3"/>
    <col min="5088" max="5088" width="43.3984375" style="3" customWidth="1"/>
    <col min="5089" max="5089" width="77.73046875" style="3" customWidth="1"/>
    <col min="5090" max="5090" width="94.3984375" style="3" customWidth="1"/>
    <col min="5091" max="5091" width="79.73046875" style="3" customWidth="1"/>
    <col min="5092" max="5092" width="106.1328125" style="3" customWidth="1"/>
    <col min="5093" max="5093" width="79.73046875" style="3" customWidth="1"/>
    <col min="5094" max="5094" width="77.1328125" style="3" customWidth="1"/>
    <col min="5095" max="5096" width="30" style="3" customWidth="1"/>
    <col min="5097" max="5097" width="18.265625" style="3" customWidth="1"/>
    <col min="5098" max="5098" width="19.73046875" style="3" customWidth="1"/>
    <col min="5099" max="5099" width="23.1328125" style="3" customWidth="1"/>
    <col min="5100" max="5100" width="43.265625" style="3" customWidth="1"/>
    <col min="5101" max="5101" width="25.86328125" style="3" customWidth="1"/>
    <col min="5102" max="5102" width="9.1328125" style="3" customWidth="1"/>
    <col min="5103" max="5103" width="28.3984375" style="3" customWidth="1"/>
    <col min="5104" max="5106" width="9.1328125" style="3" customWidth="1"/>
    <col min="5107" max="5343" width="9.06640625" style="3"/>
    <col min="5344" max="5344" width="43.3984375" style="3" customWidth="1"/>
    <col min="5345" max="5345" width="77.73046875" style="3" customWidth="1"/>
    <col min="5346" max="5346" width="94.3984375" style="3" customWidth="1"/>
    <col min="5347" max="5347" width="79.73046875" style="3" customWidth="1"/>
    <col min="5348" max="5348" width="106.1328125" style="3" customWidth="1"/>
    <col min="5349" max="5349" width="79.73046875" style="3" customWidth="1"/>
    <col min="5350" max="5350" width="77.1328125" style="3" customWidth="1"/>
    <col min="5351" max="5352" width="30" style="3" customWidth="1"/>
    <col min="5353" max="5353" width="18.265625" style="3" customWidth="1"/>
    <col min="5354" max="5354" width="19.73046875" style="3" customWidth="1"/>
    <col min="5355" max="5355" width="23.1328125" style="3" customWidth="1"/>
    <col min="5356" max="5356" width="43.265625" style="3" customWidth="1"/>
    <col min="5357" max="5357" width="25.86328125" style="3" customWidth="1"/>
    <col min="5358" max="5358" width="9.1328125" style="3" customWidth="1"/>
    <col min="5359" max="5359" width="28.3984375" style="3" customWidth="1"/>
    <col min="5360" max="5362" width="9.1328125" style="3" customWidth="1"/>
    <col min="5363" max="5599" width="9.06640625" style="3"/>
    <col min="5600" max="5600" width="43.3984375" style="3" customWidth="1"/>
    <col min="5601" max="5601" width="77.73046875" style="3" customWidth="1"/>
    <col min="5602" max="5602" width="94.3984375" style="3" customWidth="1"/>
    <col min="5603" max="5603" width="79.73046875" style="3" customWidth="1"/>
    <col min="5604" max="5604" width="106.1328125" style="3" customWidth="1"/>
    <col min="5605" max="5605" width="79.73046875" style="3" customWidth="1"/>
    <col min="5606" max="5606" width="77.1328125" style="3" customWidth="1"/>
    <col min="5607" max="5608" width="30" style="3" customWidth="1"/>
    <col min="5609" max="5609" width="18.265625" style="3" customWidth="1"/>
    <col min="5610" max="5610" width="19.73046875" style="3" customWidth="1"/>
    <col min="5611" max="5611" width="23.1328125" style="3" customWidth="1"/>
    <col min="5612" max="5612" width="43.265625" style="3" customWidth="1"/>
    <col min="5613" max="5613" width="25.86328125" style="3" customWidth="1"/>
    <col min="5614" max="5614" width="9.1328125" style="3" customWidth="1"/>
    <col min="5615" max="5615" width="28.3984375" style="3" customWidth="1"/>
    <col min="5616" max="5618" width="9.1328125" style="3" customWidth="1"/>
    <col min="5619" max="5855" width="9.06640625" style="3"/>
    <col min="5856" max="5856" width="43.3984375" style="3" customWidth="1"/>
    <col min="5857" max="5857" width="77.73046875" style="3" customWidth="1"/>
    <col min="5858" max="5858" width="94.3984375" style="3" customWidth="1"/>
    <col min="5859" max="5859" width="79.73046875" style="3" customWidth="1"/>
    <col min="5860" max="5860" width="106.1328125" style="3" customWidth="1"/>
    <col min="5861" max="5861" width="79.73046875" style="3" customWidth="1"/>
    <col min="5862" max="5862" width="77.1328125" style="3" customWidth="1"/>
    <col min="5863" max="5864" width="30" style="3" customWidth="1"/>
    <col min="5865" max="5865" width="18.265625" style="3" customWidth="1"/>
    <col min="5866" max="5866" width="19.73046875" style="3" customWidth="1"/>
    <col min="5867" max="5867" width="23.1328125" style="3" customWidth="1"/>
    <col min="5868" max="5868" width="43.265625" style="3" customWidth="1"/>
    <col min="5869" max="5869" width="25.86328125" style="3" customWidth="1"/>
    <col min="5870" max="5870" width="9.1328125" style="3" customWidth="1"/>
    <col min="5871" max="5871" width="28.3984375" style="3" customWidth="1"/>
    <col min="5872" max="5874" width="9.1328125" style="3" customWidth="1"/>
    <col min="5875" max="6111" width="9.06640625" style="3"/>
    <col min="6112" max="6112" width="43.3984375" style="3" customWidth="1"/>
    <col min="6113" max="6113" width="77.73046875" style="3" customWidth="1"/>
    <col min="6114" max="6114" width="94.3984375" style="3" customWidth="1"/>
    <col min="6115" max="6115" width="79.73046875" style="3" customWidth="1"/>
    <col min="6116" max="6116" width="106.1328125" style="3" customWidth="1"/>
    <col min="6117" max="6117" width="79.73046875" style="3" customWidth="1"/>
    <col min="6118" max="6118" width="77.1328125" style="3" customWidth="1"/>
    <col min="6119" max="6120" width="30" style="3" customWidth="1"/>
    <col min="6121" max="6121" width="18.265625" style="3" customWidth="1"/>
    <col min="6122" max="6122" width="19.73046875" style="3" customWidth="1"/>
    <col min="6123" max="6123" width="23.1328125" style="3" customWidth="1"/>
    <col min="6124" max="6124" width="43.265625" style="3" customWidth="1"/>
    <col min="6125" max="6125" width="25.86328125" style="3" customWidth="1"/>
    <col min="6126" max="6126" width="9.1328125" style="3" customWidth="1"/>
    <col min="6127" max="6127" width="28.3984375" style="3" customWidth="1"/>
    <col min="6128" max="6130" width="9.1328125" style="3" customWidth="1"/>
    <col min="6131" max="6367" width="9.06640625" style="3"/>
    <col min="6368" max="6368" width="43.3984375" style="3" customWidth="1"/>
    <col min="6369" max="6369" width="77.73046875" style="3" customWidth="1"/>
    <col min="6370" max="6370" width="94.3984375" style="3" customWidth="1"/>
    <col min="6371" max="6371" width="79.73046875" style="3" customWidth="1"/>
    <col min="6372" max="6372" width="106.1328125" style="3" customWidth="1"/>
    <col min="6373" max="6373" width="79.73046875" style="3" customWidth="1"/>
    <col min="6374" max="6374" width="77.1328125" style="3" customWidth="1"/>
    <col min="6375" max="6376" width="30" style="3" customWidth="1"/>
    <col min="6377" max="6377" width="18.265625" style="3" customWidth="1"/>
    <col min="6378" max="6378" width="19.73046875" style="3" customWidth="1"/>
    <col min="6379" max="6379" width="23.1328125" style="3" customWidth="1"/>
    <col min="6380" max="6380" width="43.265625" style="3" customWidth="1"/>
    <col min="6381" max="6381" width="25.86328125" style="3" customWidth="1"/>
    <col min="6382" max="6382" width="9.1328125" style="3" customWidth="1"/>
    <col min="6383" max="6383" width="28.3984375" style="3" customWidth="1"/>
    <col min="6384" max="6386" width="9.1328125" style="3" customWidth="1"/>
    <col min="6387" max="6623" width="9.06640625" style="3"/>
    <col min="6624" max="6624" width="43.3984375" style="3" customWidth="1"/>
    <col min="6625" max="6625" width="77.73046875" style="3" customWidth="1"/>
    <col min="6626" max="6626" width="94.3984375" style="3" customWidth="1"/>
    <col min="6627" max="6627" width="79.73046875" style="3" customWidth="1"/>
    <col min="6628" max="6628" width="106.1328125" style="3" customWidth="1"/>
    <col min="6629" max="6629" width="79.73046875" style="3" customWidth="1"/>
    <col min="6630" max="6630" width="77.1328125" style="3" customWidth="1"/>
    <col min="6631" max="6632" width="30" style="3" customWidth="1"/>
    <col min="6633" max="6633" width="18.265625" style="3" customWidth="1"/>
    <col min="6634" max="6634" width="19.73046875" style="3" customWidth="1"/>
    <col min="6635" max="6635" width="23.1328125" style="3" customWidth="1"/>
    <col min="6636" max="6636" width="43.265625" style="3" customWidth="1"/>
    <col min="6637" max="6637" width="25.86328125" style="3" customWidth="1"/>
    <col min="6638" max="6638" width="9.1328125" style="3" customWidth="1"/>
    <col min="6639" max="6639" width="28.3984375" style="3" customWidth="1"/>
    <col min="6640" max="6642" width="9.1328125" style="3" customWidth="1"/>
    <col min="6643" max="6879" width="9.06640625" style="3"/>
    <col min="6880" max="6880" width="43.3984375" style="3" customWidth="1"/>
    <col min="6881" max="6881" width="77.73046875" style="3" customWidth="1"/>
    <col min="6882" max="6882" width="94.3984375" style="3" customWidth="1"/>
    <col min="6883" max="6883" width="79.73046875" style="3" customWidth="1"/>
    <col min="6884" max="6884" width="106.1328125" style="3" customWidth="1"/>
    <col min="6885" max="6885" width="79.73046875" style="3" customWidth="1"/>
    <col min="6886" max="6886" width="77.1328125" style="3" customWidth="1"/>
    <col min="6887" max="6888" width="30" style="3" customWidth="1"/>
    <col min="6889" max="6889" width="18.265625" style="3" customWidth="1"/>
    <col min="6890" max="6890" width="19.73046875" style="3" customWidth="1"/>
    <col min="6891" max="6891" width="23.1328125" style="3" customWidth="1"/>
    <col min="6892" max="6892" width="43.265625" style="3" customWidth="1"/>
    <col min="6893" max="6893" width="25.86328125" style="3" customWidth="1"/>
    <col min="6894" max="6894" width="9.1328125" style="3" customWidth="1"/>
    <col min="6895" max="6895" width="28.3984375" style="3" customWidth="1"/>
    <col min="6896" max="6898" width="9.1328125" style="3" customWidth="1"/>
    <col min="6899" max="7135" width="9.06640625" style="3"/>
    <col min="7136" max="7136" width="43.3984375" style="3" customWidth="1"/>
    <col min="7137" max="7137" width="77.73046875" style="3" customWidth="1"/>
    <col min="7138" max="7138" width="94.3984375" style="3" customWidth="1"/>
    <col min="7139" max="7139" width="79.73046875" style="3" customWidth="1"/>
    <col min="7140" max="7140" width="106.1328125" style="3" customWidth="1"/>
    <col min="7141" max="7141" width="79.73046875" style="3" customWidth="1"/>
    <col min="7142" max="7142" width="77.1328125" style="3" customWidth="1"/>
    <col min="7143" max="7144" width="30" style="3" customWidth="1"/>
    <col min="7145" max="7145" width="18.265625" style="3" customWidth="1"/>
    <col min="7146" max="7146" width="19.73046875" style="3" customWidth="1"/>
    <col min="7147" max="7147" width="23.1328125" style="3" customWidth="1"/>
    <col min="7148" max="7148" width="43.265625" style="3" customWidth="1"/>
    <col min="7149" max="7149" width="25.86328125" style="3" customWidth="1"/>
    <col min="7150" max="7150" width="9.1328125" style="3" customWidth="1"/>
    <col min="7151" max="7151" width="28.3984375" style="3" customWidth="1"/>
    <col min="7152" max="7154" width="9.1328125" style="3" customWidth="1"/>
    <col min="7155" max="7391" width="9.06640625" style="3"/>
    <col min="7392" max="7392" width="43.3984375" style="3" customWidth="1"/>
    <col min="7393" max="7393" width="77.73046875" style="3" customWidth="1"/>
    <col min="7394" max="7394" width="94.3984375" style="3" customWidth="1"/>
    <col min="7395" max="7395" width="79.73046875" style="3" customWidth="1"/>
    <col min="7396" max="7396" width="106.1328125" style="3" customWidth="1"/>
    <col min="7397" max="7397" width="79.73046875" style="3" customWidth="1"/>
    <col min="7398" max="7398" width="77.1328125" style="3" customWidth="1"/>
    <col min="7399" max="7400" width="30" style="3" customWidth="1"/>
    <col min="7401" max="7401" width="18.265625" style="3" customWidth="1"/>
    <col min="7402" max="7402" width="19.73046875" style="3" customWidth="1"/>
    <col min="7403" max="7403" width="23.1328125" style="3" customWidth="1"/>
    <col min="7404" max="7404" width="43.265625" style="3" customWidth="1"/>
    <col min="7405" max="7405" width="25.86328125" style="3" customWidth="1"/>
    <col min="7406" max="7406" width="9.1328125" style="3" customWidth="1"/>
    <col min="7407" max="7407" width="28.3984375" style="3" customWidth="1"/>
    <col min="7408" max="7410" width="9.1328125" style="3" customWidth="1"/>
    <col min="7411" max="7647" width="9.06640625" style="3"/>
    <col min="7648" max="7648" width="43.3984375" style="3" customWidth="1"/>
    <col min="7649" max="7649" width="77.73046875" style="3" customWidth="1"/>
    <col min="7650" max="7650" width="94.3984375" style="3" customWidth="1"/>
    <col min="7651" max="7651" width="79.73046875" style="3" customWidth="1"/>
    <col min="7652" max="7652" width="106.1328125" style="3" customWidth="1"/>
    <col min="7653" max="7653" width="79.73046875" style="3" customWidth="1"/>
    <col min="7654" max="7654" width="77.1328125" style="3" customWidth="1"/>
    <col min="7655" max="7656" width="30" style="3" customWidth="1"/>
    <col min="7657" max="7657" width="18.265625" style="3" customWidth="1"/>
    <col min="7658" max="7658" width="19.73046875" style="3" customWidth="1"/>
    <col min="7659" max="7659" width="23.1328125" style="3" customWidth="1"/>
    <col min="7660" max="7660" width="43.265625" style="3" customWidth="1"/>
    <col min="7661" max="7661" width="25.86328125" style="3" customWidth="1"/>
    <col min="7662" max="7662" width="9.1328125" style="3" customWidth="1"/>
    <col min="7663" max="7663" width="28.3984375" style="3" customWidth="1"/>
    <col min="7664" max="7666" width="9.1328125" style="3" customWidth="1"/>
    <col min="7667" max="7903" width="9.06640625" style="3"/>
    <col min="7904" max="7904" width="43.3984375" style="3" customWidth="1"/>
    <col min="7905" max="7905" width="77.73046875" style="3" customWidth="1"/>
    <col min="7906" max="7906" width="94.3984375" style="3" customWidth="1"/>
    <col min="7907" max="7907" width="79.73046875" style="3" customWidth="1"/>
    <col min="7908" max="7908" width="106.1328125" style="3" customWidth="1"/>
    <col min="7909" max="7909" width="79.73046875" style="3" customWidth="1"/>
    <col min="7910" max="7910" width="77.1328125" style="3" customWidth="1"/>
    <col min="7911" max="7912" width="30" style="3" customWidth="1"/>
    <col min="7913" max="7913" width="18.265625" style="3" customWidth="1"/>
    <col min="7914" max="7914" width="19.73046875" style="3" customWidth="1"/>
    <col min="7915" max="7915" width="23.1328125" style="3" customWidth="1"/>
    <col min="7916" max="7916" width="43.265625" style="3" customWidth="1"/>
    <col min="7917" max="7917" width="25.86328125" style="3" customWidth="1"/>
    <col min="7918" max="7918" width="9.1328125" style="3" customWidth="1"/>
    <col min="7919" max="7919" width="28.3984375" style="3" customWidth="1"/>
    <col min="7920" max="7922" width="9.1328125" style="3" customWidth="1"/>
    <col min="7923" max="8159" width="9.06640625" style="3"/>
    <col min="8160" max="8160" width="43.3984375" style="3" customWidth="1"/>
    <col min="8161" max="8161" width="77.73046875" style="3" customWidth="1"/>
    <col min="8162" max="8162" width="94.3984375" style="3" customWidth="1"/>
    <col min="8163" max="8163" width="79.73046875" style="3" customWidth="1"/>
    <col min="8164" max="8164" width="106.1328125" style="3" customWidth="1"/>
    <col min="8165" max="8165" width="79.73046875" style="3" customWidth="1"/>
    <col min="8166" max="8166" width="77.1328125" style="3" customWidth="1"/>
    <col min="8167" max="8168" width="30" style="3" customWidth="1"/>
    <col min="8169" max="8169" width="18.265625" style="3" customWidth="1"/>
    <col min="8170" max="8170" width="19.73046875" style="3" customWidth="1"/>
    <col min="8171" max="8171" width="23.1328125" style="3" customWidth="1"/>
    <col min="8172" max="8172" width="43.265625" style="3" customWidth="1"/>
    <col min="8173" max="8173" width="25.86328125" style="3" customWidth="1"/>
    <col min="8174" max="8174" width="9.1328125" style="3" customWidth="1"/>
    <col min="8175" max="8175" width="28.3984375" style="3" customWidth="1"/>
    <col min="8176" max="8178" width="9.1328125" style="3" customWidth="1"/>
    <col min="8179" max="8415" width="9.06640625" style="3"/>
    <col min="8416" max="8416" width="43.3984375" style="3" customWidth="1"/>
    <col min="8417" max="8417" width="77.73046875" style="3" customWidth="1"/>
    <col min="8418" max="8418" width="94.3984375" style="3" customWidth="1"/>
    <col min="8419" max="8419" width="79.73046875" style="3" customWidth="1"/>
    <col min="8420" max="8420" width="106.1328125" style="3" customWidth="1"/>
    <col min="8421" max="8421" width="79.73046875" style="3" customWidth="1"/>
    <col min="8422" max="8422" width="77.1328125" style="3" customWidth="1"/>
    <col min="8423" max="8424" width="30" style="3" customWidth="1"/>
    <col min="8425" max="8425" width="18.265625" style="3" customWidth="1"/>
    <col min="8426" max="8426" width="19.73046875" style="3" customWidth="1"/>
    <col min="8427" max="8427" width="23.1328125" style="3" customWidth="1"/>
    <col min="8428" max="8428" width="43.265625" style="3" customWidth="1"/>
    <col min="8429" max="8429" width="25.86328125" style="3" customWidth="1"/>
    <col min="8430" max="8430" width="9.1328125" style="3" customWidth="1"/>
    <col min="8431" max="8431" width="28.3984375" style="3" customWidth="1"/>
    <col min="8432" max="8434" width="9.1328125" style="3" customWidth="1"/>
    <col min="8435" max="8671" width="9.06640625" style="3"/>
    <col min="8672" max="8672" width="43.3984375" style="3" customWidth="1"/>
    <col min="8673" max="8673" width="77.73046875" style="3" customWidth="1"/>
    <col min="8674" max="8674" width="94.3984375" style="3" customWidth="1"/>
    <col min="8675" max="8675" width="79.73046875" style="3" customWidth="1"/>
    <col min="8676" max="8676" width="106.1328125" style="3" customWidth="1"/>
    <col min="8677" max="8677" width="79.73046875" style="3" customWidth="1"/>
    <col min="8678" max="8678" width="77.1328125" style="3" customWidth="1"/>
    <col min="8679" max="8680" width="30" style="3" customWidth="1"/>
    <col min="8681" max="8681" width="18.265625" style="3" customWidth="1"/>
    <col min="8682" max="8682" width="19.73046875" style="3" customWidth="1"/>
    <col min="8683" max="8683" width="23.1328125" style="3" customWidth="1"/>
    <col min="8684" max="8684" width="43.265625" style="3" customWidth="1"/>
    <col min="8685" max="8685" width="25.86328125" style="3" customWidth="1"/>
    <col min="8686" max="8686" width="9.1328125" style="3" customWidth="1"/>
    <col min="8687" max="8687" width="28.3984375" style="3" customWidth="1"/>
    <col min="8688" max="8690" width="9.1328125" style="3" customWidth="1"/>
    <col min="8691" max="8927" width="9.06640625" style="3"/>
    <col min="8928" max="8928" width="43.3984375" style="3" customWidth="1"/>
    <col min="8929" max="8929" width="77.73046875" style="3" customWidth="1"/>
    <col min="8930" max="8930" width="94.3984375" style="3" customWidth="1"/>
    <col min="8931" max="8931" width="79.73046875" style="3" customWidth="1"/>
    <col min="8932" max="8932" width="106.1328125" style="3" customWidth="1"/>
    <col min="8933" max="8933" width="79.73046875" style="3" customWidth="1"/>
    <col min="8934" max="8934" width="77.1328125" style="3" customWidth="1"/>
    <col min="8935" max="8936" width="30" style="3" customWidth="1"/>
    <col min="8937" max="8937" width="18.265625" style="3" customWidth="1"/>
    <col min="8938" max="8938" width="19.73046875" style="3" customWidth="1"/>
    <col min="8939" max="8939" width="23.1328125" style="3" customWidth="1"/>
    <col min="8940" max="8940" width="43.265625" style="3" customWidth="1"/>
    <col min="8941" max="8941" width="25.86328125" style="3" customWidth="1"/>
    <col min="8942" max="8942" width="9.1328125" style="3" customWidth="1"/>
    <col min="8943" max="8943" width="28.3984375" style="3" customWidth="1"/>
    <col min="8944" max="8946" width="9.1328125" style="3" customWidth="1"/>
    <col min="8947" max="9183" width="9.06640625" style="3"/>
    <col min="9184" max="9184" width="43.3984375" style="3" customWidth="1"/>
    <col min="9185" max="9185" width="77.73046875" style="3" customWidth="1"/>
    <col min="9186" max="9186" width="94.3984375" style="3" customWidth="1"/>
    <col min="9187" max="9187" width="79.73046875" style="3" customWidth="1"/>
    <col min="9188" max="9188" width="106.1328125" style="3" customWidth="1"/>
    <col min="9189" max="9189" width="79.73046875" style="3" customWidth="1"/>
    <col min="9190" max="9190" width="77.1328125" style="3" customWidth="1"/>
    <col min="9191" max="9192" width="30" style="3" customWidth="1"/>
    <col min="9193" max="9193" width="18.265625" style="3" customWidth="1"/>
    <col min="9194" max="9194" width="19.73046875" style="3" customWidth="1"/>
    <col min="9195" max="9195" width="23.1328125" style="3" customWidth="1"/>
    <col min="9196" max="9196" width="43.265625" style="3" customWidth="1"/>
    <col min="9197" max="9197" width="25.86328125" style="3" customWidth="1"/>
    <col min="9198" max="9198" width="9.1328125" style="3" customWidth="1"/>
    <col min="9199" max="9199" width="28.3984375" style="3" customWidth="1"/>
    <col min="9200" max="9202" width="9.1328125" style="3" customWidth="1"/>
    <col min="9203" max="9439" width="9.06640625" style="3"/>
    <col min="9440" max="9440" width="43.3984375" style="3" customWidth="1"/>
    <col min="9441" max="9441" width="77.73046875" style="3" customWidth="1"/>
    <col min="9442" max="9442" width="94.3984375" style="3" customWidth="1"/>
    <col min="9443" max="9443" width="79.73046875" style="3" customWidth="1"/>
    <col min="9444" max="9444" width="106.1328125" style="3" customWidth="1"/>
    <col min="9445" max="9445" width="79.73046875" style="3" customWidth="1"/>
    <col min="9446" max="9446" width="77.1328125" style="3" customWidth="1"/>
    <col min="9447" max="9448" width="30" style="3" customWidth="1"/>
    <col min="9449" max="9449" width="18.265625" style="3" customWidth="1"/>
    <col min="9450" max="9450" width="19.73046875" style="3" customWidth="1"/>
    <col min="9451" max="9451" width="23.1328125" style="3" customWidth="1"/>
    <col min="9452" max="9452" width="43.265625" style="3" customWidth="1"/>
    <col min="9453" max="9453" width="25.86328125" style="3" customWidth="1"/>
    <col min="9454" max="9454" width="9.1328125" style="3" customWidth="1"/>
    <col min="9455" max="9455" width="28.3984375" style="3" customWidth="1"/>
    <col min="9456" max="9458" width="9.1328125" style="3" customWidth="1"/>
    <col min="9459" max="9695" width="9.06640625" style="3"/>
    <col min="9696" max="9696" width="43.3984375" style="3" customWidth="1"/>
    <col min="9697" max="9697" width="77.73046875" style="3" customWidth="1"/>
    <col min="9698" max="9698" width="94.3984375" style="3" customWidth="1"/>
    <col min="9699" max="9699" width="79.73046875" style="3" customWidth="1"/>
    <col min="9700" max="9700" width="106.1328125" style="3" customWidth="1"/>
    <col min="9701" max="9701" width="79.73046875" style="3" customWidth="1"/>
    <col min="9702" max="9702" width="77.1328125" style="3" customWidth="1"/>
    <col min="9703" max="9704" width="30" style="3" customWidth="1"/>
    <col min="9705" max="9705" width="18.265625" style="3" customWidth="1"/>
    <col min="9706" max="9706" width="19.73046875" style="3" customWidth="1"/>
    <col min="9707" max="9707" width="23.1328125" style="3" customWidth="1"/>
    <col min="9708" max="9708" width="43.265625" style="3" customWidth="1"/>
    <col min="9709" max="9709" width="25.86328125" style="3" customWidth="1"/>
    <col min="9710" max="9710" width="9.1328125" style="3" customWidth="1"/>
    <col min="9711" max="9711" width="28.3984375" style="3" customWidth="1"/>
    <col min="9712" max="9714" width="9.1328125" style="3" customWidth="1"/>
    <col min="9715" max="9951" width="9.06640625" style="3"/>
    <col min="9952" max="9952" width="43.3984375" style="3" customWidth="1"/>
    <col min="9953" max="9953" width="77.73046875" style="3" customWidth="1"/>
    <col min="9954" max="9954" width="94.3984375" style="3" customWidth="1"/>
    <col min="9955" max="9955" width="79.73046875" style="3" customWidth="1"/>
    <col min="9956" max="9956" width="106.1328125" style="3" customWidth="1"/>
    <col min="9957" max="9957" width="79.73046875" style="3" customWidth="1"/>
    <col min="9958" max="9958" width="77.1328125" style="3" customWidth="1"/>
    <col min="9959" max="9960" width="30" style="3" customWidth="1"/>
    <col min="9961" max="9961" width="18.265625" style="3" customWidth="1"/>
    <col min="9962" max="9962" width="19.73046875" style="3" customWidth="1"/>
    <col min="9963" max="9963" width="23.1328125" style="3" customWidth="1"/>
    <col min="9964" max="9964" width="43.265625" style="3" customWidth="1"/>
    <col min="9965" max="9965" width="25.86328125" style="3" customWidth="1"/>
    <col min="9966" max="9966" width="9.1328125" style="3" customWidth="1"/>
    <col min="9967" max="9967" width="28.3984375" style="3" customWidth="1"/>
    <col min="9968" max="9970" width="9.1328125" style="3" customWidth="1"/>
    <col min="9971" max="10207" width="9.06640625" style="3"/>
    <col min="10208" max="10208" width="43.3984375" style="3" customWidth="1"/>
    <col min="10209" max="10209" width="77.73046875" style="3" customWidth="1"/>
    <col min="10210" max="10210" width="94.3984375" style="3" customWidth="1"/>
    <col min="10211" max="10211" width="79.73046875" style="3" customWidth="1"/>
    <col min="10212" max="10212" width="106.1328125" style="3" customWidth="1"/>
    <col min="10213" max="10213" width="79.73046875" style="3" customWidth="1"/>
    <col min="10214" max="10214" width="77.1328125" style="3" customWidth="1"/>
    <col min="10215" max="10216" width="30" style="3" customWidth="1"/>
    <col min="10217" max="10217" width="18.265625" style="3" customWidth="1"/>
    <col min="10218" max="10218" width="19.73046875" style="3" customWidth="1"/>
    <col min="10219" max="10219" width="23.1328125" style="3" customWidth="1"/>
    <col min="10220" max="10220" width="43.265625" style="3" customWidth="1"/>
    <col min="10221" max="10221" width="25.86328125" style="3" customWidth="1"/>
    <col min="10222" max="10222" width="9.1328125" style="3" customWidth="1"/>
    <col min="10223" max="10223" width="28.3984375" style="3" customWidth="1"/>
    <col min="10224" max="10226" width="9.1328125" style="3" customWidth="1"/>
    <col min="10227" max="10463" width="9.06640625" style="3"/>
    <col min="10464" max="10464" width="43.3984375" style="3" customWidth="1"/>
    <col min="10465" max="10465" width="77.73046875" style="3" customWidth="1"/>
    <col min="10466" max="10466" width="94.3984375" style="3" customWidth="1"/>
    <col min="10467" max="10467" width="79.73046875" style="3" customWidth="1"/>
    <col min="10468" max="10468" width="106.1328125" style="3" customWidth="1"/>
    <col min="10469" max="10469" width="79.73046875" style="3" customWidth="1"/>
    <col min="10470" max="10470" width="77.1328125" style="3" customWidth="1"/>
    <col min="10471" max="10472" width="30" style="3" customWidth="1"/>
    <col min="10473" max="10473" width="18.265625" style="3" customWidth="1"/>
    <col min="10474" max="10474" width="19.73046875" style="3" customWidth="1"/>
    <col min="10475" max="10475" width="23.1328125" style="3" customWidth="1"/>
    <col min="10476" max="10476" width="43.265625" style="3" customWidth="1"/>
    <col min="10477" max="10477" width="25.86328125" style="3" customWidth="1"/>
    <col min="10478" max="10478" width="9.1328125" style="3" customWidth="1"/>
    <col min="10479" max="10479" width="28.3984375" style="3" customWidth="1"/>
    <col min="10480" max="10482" width="9.1328125" style="3" customWidth="1"/>
    <col min="10483" max="10719" width="9.06640625" style="3"/>
    <col min="10720" max="10720" width="43.3984375" style="3" customWidth="1"/>
    <col min="10721" max="10721" width="77.73046875" style="3" customWidth="1"/>
    <col min="10722" max="10722" width="94.3984375" style="3" customWidth="1"/>
    <col min="10723" max="10723" width="79.73046875" style="3" customWidth="1"/>
    <col min="10724" max="10724" width="106.1328125" style="3" customWidth="1"/>
    <col min="10725" max="10725" width="79.73046875" style="3" customWidth="1"/>
    <col min="10726" max="10726" width="77.1328125" style="3" customWidth="1"/>
    <col min="10727" max="10728" width="30" style="3" customWidth="1"/>
    <col min="10729" max="10729" width="18.265625" style="3" customWidth="1"/>
    <col min="10730" max="10730" width="19.73046875" style="3" customWidth="1"/>
    <col min="10731" max="10731" width="23.1328125" style="3" customWidth="1"/>
    <col min="10732" max="10732" width="43.265625" style="3" customWidth="1"/>
    <col min="10733" max="10733" width="25.86328125" style="3" customWidth="1"/>
    <col min="10734" max="10734" width="9.1328125" style="3" customWidth="1"/>
    <col min="10735" max="10735" width="28.3984375" style="3" customWidth="1"/>
    <col min="10736" max="10738" width="9.1328125" style="3" customWidth="1"/>
    <col min="10739" max="10975" width="9.06640625" style="3"/>
    <col min="10976" max="10976" width="43.3984375" style="3" customWidth="1"/>
    <col min="10977" max="10977" width="77.73046875" style="3" customWidth="1"/>
    <col min="10978" max="10978" width="94.3984375" style="3" customWidth="1"/>
    <col min="10979" max="10979" width="79.73046875" style="3" customWidth="1"/>
    <col min="10980" max="10980" width="106.1328125" style="3" customWidth="1"/>
    <col min="10981" max="10981" width="79.73046875" style="3" customWidth="1"/>
    <col min="10982" max="10982" width="77.1328125" style="3" customWidth="1"/>
    <col min="10983" max="10984" width="30" style="3" customWidth="1"/>
    <col min="10985" max="10985" width="18.265625" style="3" customWidth="1"/>
    <col min="10986" max="10986" width="19.73046875" style="3" customWidth="1"/>
    <col min="10987" max="10987" width="23.1328125" style="3" customWidth="1"/>
    <col min="10988" max="10988" width="43.265625" style="3" customWidth="1"/>
    <col min="10989" max="10989" width="25.86328125" style="3" customWidth="1"/>
    <col min="10990" max="10990" width="9.1328125" style="3" customWidth="1"/>
    <col min="10991" max="10991" width="28.3984375" style="3" customWidth="1"/>
    <col min="10992" max="10994" width="9.1328125" style="3" customWidth="1"/>
    <col min="10995" max="11231" width="9.06640625" style="3"/>
    <col min="11232" max="11232" width="43.3984375" style="3" customWidth="1"/>
    <col min="11233" max="11233" width="77.73046875" style="3" customWidth="1"/>
    <col min="11234" max="11234" width="94.3984375" style="3" customWidth="1"/>
    <col min="11235" max="11235" width="79.73046875" style="3" customWidth="1"/>
    <col min="11236" max="11236" width="106.1328125" style="3" customWidth="1"/>
    <col min="11237" max="11237" width="79.73046875" style="3" customWidth="1"/>
    <col min="11238" max="11238" width="77.1328125" style="3" customWidth="1"/>
    <col min="11239" max="11240" width="30" style="3" customWidth="1"/>
    <col min="11241" max="11241" width="18.265625" style="3" customWidth="1"/>
    <col min="11242" max="11242" width="19.73046875" style="3" customWidth="1"/>
    <col min="11243" max="11243" width="23.1328125" style="3" customWidth="1"/>
    <col min="11244" max="11244" width="43.265625" style="3" customWidth="1"/>
    <col min="11245" max="11245" width="25.86328125" style="3" customWidth="1"/>
    <col min="11246" max="11246" width="9.1328125" style="3" customWidth="1"/>
    <col min="11247" max="11247" width="28.3984375" style="3" customWidth="1"/>
    <col min="11248" max="11250" width="9.1328125" style="3" customWidth="1"/>
    <col min="11251" max="11487" width="9.06640625" style="3"/>
    <col min="11488" max="11488" width="43.3984375" style="3" customWidth="1"/>
    <col min="11489" max="11489" width="77.73046875" style="3" customWidth="1"/>
    <col min="11490" max="11490" width="94.3984375" style="3" customWidth="1"/>
    <col min="11491" max="11491" width="79.73046875" style="3" customWidth="1"/>
    <col min="11492" max="11492" width="106.1328125" style="3" customWidth="1"/>
    <col min="11493" max="11493" width="79.73046875" style="3" customWidth="1"/>
    <col min="11494" max="11494" width="77.1328125" style="3" customWidth="1"/>
    <col min="11495" max="11496" width="30" style="3" customWidth="1"/>
    <col min="11497" max="11497" width="18.265625" style="3" customWidth="1"/>
    <col min="11498" max="11498" width="19.73046875" style="3" customWidth="1"/>
    <col min="11499" max="11499" width="23.1328125" style="3" customWidth="1"/>
    <col min="11500" max="11500" width="43.265625" style="3" customWidth="1"/>
    <col min="11501" max="11501" width="25.86328125" style="3" customWidth="1"/>
    <col min="11502" max="11502" width="9.1328125" style="3" customWidth="1"/>
    <col min="11503" max="11503" width="28.3984375" style="3" customWidth="1"/>
    <col min="11504" max="11506" width="9.1328125" style="3" customWidth="1"/>
    <col min="11507" max="11743" width="9.06640625" style="3"/>
    <col min="11744" max="11744" width="43.3984375" style="3" customWidth="1"/>
    <col min="11745" max="11745" width="77.73046875" style="3" customWidth="1"/>
    <col min="11746" max="11746" width="94.3984375" style="3" customWidth="1"/>
    <col min="11747" max="11747" width="79.73046875" style="3" customWidth="1"/>
    <col min="11748" max="11748" width="106.1328125" style="3" customWidth="1"/>
    <col min="11749" max="11749" width="79.73046875" style="3" customWidth="1"/>
    <col min="11750" max="11750" width="77.1328125" style="3" customWidth="1"/>
    <col min="11751" max="11752" width="30" style="3" customWidth="1"/>
    <col min="11753" max="11753" width="18.265625" style="3" customWidth="1"/>
    <col min="11754" max="11754" width="19.73046875" style="3" customWidth="1"/>
    <col min="11755" max="11755" width="23.1328125" style="3" customWidth="1"/>
    <col min="11756" max="11756" width="43.265625" style="3" customWidth="1"/>
    <col min="11757" max="11757" width="25.86328125" style="3" customWidth="1"/>
    <col min="11758" max="11758" width="9.1328125" style="3" customWidth="1"/>
    <col min="11759" max="11759" width="28.3984375" style="3" customWidth="1"/>
    <col min="11760" max="11762" width="9.1328125" style="3" customWidth="1"/>
    <col min="11763" max="11999" width="9.06640625" style="3"/>
    <col min="12000" max="12000" width="43.3984375" style="3" customWidth="1"/>
    <col min="12001" max="12001" width="77.73046875" style="3" customWidth="1"/>
    <col min="12002" max="12002" width="94.3984375" style="3" customWidth="1"/>
    <col min="12003" max="12003" width="79.73046875" style="3" customWidth="1"/>
    <col min="12004" max="12004" width="106.1328125" style="3" customWidth="1"/>
    <col min="12005" max="12005" width="79.73046875" style="3" customWidth="1"/>
    <col min="12006" max="12006" width="77.1328125" style="3" customWidth="1"/>
    <col min="12007" max="12008" width="30" style="3" customWidth="1"/>
    <col min="12009" max="12009" width="18.265625" style="3" customWidth="1"/>
    <col min="12010" max="12010" width="19.73046875" style="3" customWidth="1"/>
    <col min="12011" max="12011" width="23.1328125" style="3" customWidth="1"/>
    <col min="12012" max="12012" width="43.265625" style="3" customWidth="1"/>
    <col min="12013" max="12013" width="25.86328125" style="3" customWidth="1"/>
    <col min="12014" max="12014" width="9.1328125" style="3" customWidth="1"/>
    <col min="12015" max="12015" width="28.3984375" style="3" customWidth="1"/>
    <col min="12016" max="12018" width="9.1328125" style="3" customWidth="1"/>
    <col min="12019" max="12255" width="9.06640625" style="3"/>
    <col min="12256" max="12256" width="43.3984375" style="3" customWidth="1"/>
    <col min="12257" max="12257" width="77.73046875" style="3" customWidth="1"/>
    <col min="12258" max="12258" width="94.3984375" style="3" customWidth="1"/>
    <col min="12259" max="12259" width="79.73046875" style="3" customWidth="1"/>
    <col min="12260" max="12260" width="106.1328125" style="3" customWidth="1"/>
    <col min="12261" max="12261" width="79.73046875" style="3" customWidth="1"/>
    <col min="12262" max="12262" width="77.1328125" style="3" customWidth="1"/>
    <col min="12263" max="12264" width="30" style="3" customWidth="1"/>
    <col min="12265" max="12265" width="18.265625" style="3" customWidth="1"/>
    <col min="12266" max="12266" width="19.73046875" style="3" customWidth="1"/>
    <col min="12267" max="12267" width="23.1328125" style="3" customWidth="1"/>
    <col min="12268" max="12268" width="43.265625" style="3" customWidth="1"/>
    <col min="12269" max="12269" width="25.86328125" style="3" customWidth="1"/>
    <col min="12270" max="12270" width="9.1328125" style="3" customWidth="1"/>
    <col min="12271" max="12271" width="28.3984375" style="3" customWidth="1"/>
    <col min="12272" max="12274" width="9.1328125" style="3" customWidth="1"/>
    <col min="12275" max="12511" width="9.06640625" style="3"/>
    <col min="12512" max="12512" width="43.3984375" style="3" customWidth="1"/>
    <col min="12513" max="12513" width="77.73046875" style="3" customWidth="1"/>
    <col min="12514" max="12514" width="94.3984375" style="3" customWidth="1"/>
    <col min="12515" max="12515" width="79.73046875" style="3" customWidth="1"/>
    <col min="12516" max="12516" width="106.1328125" style="3" customWidth="1"/>
    <col min="12517" max="12517" width="79.73046875" style="3" customWidth="1"/>
    <col min="12518" max="12518" width="77.1328125" style="3" customWidth="1"/>
    <col min="12519" max="12520" width="30" style="3" customWidth="1"/>
    <col min="12521" max="12521" width="18.265625" style="3" customWidth="1"/>
    <col min="12522" max="12522" width="19.73046875" style="3" customWidth="1"/>
    <col min="12523" max="12523" width="23.1328125" style="3" customWidth="1"/>
    <col min="12524" max="12524" width="43.265625" style="3" customWidth="1"/>
    <col min="12525" max="12525" width="25.86328125" style="3" customWidth="1"/>
    <col min="12526" max="12526" width="9.1328125" style="3" customWidth="1"/>
    <col min="12527" max="12527" width="28.3984375" style="3" customWidth="1"/>
    <col min="12528" max="12530" width="9.1328125" style="3" customWidth="1"/>
    <col min="12531" max="12767" width="9.06640625" style="3"/>
    <col min="12768" max="12768" width="43.3984375" style="3" customWidth="1"/>
    <col min="12769" max="12769" width="77.73046875" style="3" customWidth="1"/>
    <col min="12770" max="12770" width="94.3984375" style="3" customWidth="1"/>
    <col min="12771" max="12771" width="79.73046875" style="3" customWidth="1"/>
    <col min="12772" max="12772" width="106.1328125" style="3" customWidth="1"/>
    <col min="12773" max="12773" width="79.73046875" style="3" customWidth="1"/>
    <col min="12774" max="12774" width="77.1328125" style="3" customWidth="1"/>
    <col min="12775" max="12776" width="30" style="3" customWidth="1"/>
    <col min="12777" max="12777" width="18.265625" style="3" customWidth="1"/>
    <col min="12778" max="12778" width="19.73046875" style="3" customWidth="1"/>
    <col min="12779" max="12779" width="23.1328125" style="3" customWidth="1"/>
    <col min="12780" max="12780" width="43.265625" style="3" customWidth="1"/>
    <col min="12781" max="12781" width="25.86328125" style="3" customWidth="1"/>
    <col min="12782" max="12782" width="9.1328125" style="3" customWidth="1"/>
    <col min="12783" max="12783" width="28.3984375" style="3" customWidth="1"/>
    <col min="12784" max="12786" width="9.1328125" style="3" customWidth="1"/>
    <col min="12787" max="13023" width="9.06640625" style="3"/>
    <col min="13024" max="13024" width="43.3984375" style="3" customWidth="1"/>
    <col min="13025" max="13025" width="77.73046875" style="3" customWidth="1"/>
    <col min="13026" max="13026" width="94.3984375" style="3" customWidth="1"/>
    <col min="13027" max="13027" width="79.73046875" style="3" customWidth="1"/>
    <col min="13028" max="13028" width="106.1328125" style="3" customWidth="1"/>
    <col min="13029" max="13029" width="79.73046875" style="3" customWidth="1"/>
    <col min="13030" max="13030" width="77.1328125" style="3" customWidth="1"/>
    <col min="13031" max="13032" width="30" style="3" customWidth="1"/>
    <col min="13033" max="13033" width="18.265625" style="3" customWidth="1"/>
    <col min="13034" max="13034" width="19.73046875" style="3" customWidth="1"/>
    <col min="13035" max="13035" width="23.1328125" style="3" customWidth="1"/>
    <col min="13036" max="13036" width="43.265625" style="3" customWidth="1"/>
    <col min="13037" max="13037" width="25.86328125" style="3" customWidth="1"/>
    <col min="13038" max="13038" width="9.1328125" style="3" customWidth="1"/>
    <col min="13039" max="13039" width="28.3984375" style="3" customWidth="1"/>
    <col min="13040" max="13042" width="9.1328125" style="3" customWidth="1"/>
    <col min="13043" max="13279" width="9.06640625" style="3"/>
    <col min="13280" max="13280" width="43.3984375" style="3" customWidth="1"/>
    <col min="13281" max="13281" width="77.73046875" style="3" customWidth="1"/>
    <col min="13282" max="13282" width="94.3984375" style="3" customWidth="1"/>
    <col min="13283" max="13283" width="79.73046875" style="3" customWidth="1"/>
    <col min="13284" max="13284" width="106.1328125" style="3" customWidth="1"/>
    <col min="13285" max="13285" width="79.73046875" style="3" customWidth="1"/>
    <col min="13286" max="13286" width="77.1328125" style="3" customWidth="1"/>
    <col min="13287" max="13288" width="30" style="3" customWidth="1"/>
    <col min="13289" max="13289" width="18.265625" style="3" customWidth="1"/>
    <col min="13290" max="13290" width="19.73046875" style="3" customWidth="1"/>
    <col min="13291" max="13291" width="23.1328125" style="3" customWidth="1"/>
    <col min="13292" max="13292" width="43.265625" style="3" customWidth="1"/>
    <col min="13293" max="13293" width="25.86328125" style="3" customWidth="1"/>
    <col min="13294" max="13294" width="9.1328125" style="3" customWidth="1"/>
    <col min="13295" max="13295" width="28.3984375" style="3" customWidth="1"/>
    <col min="13296" max="13298" width="9.1328125" style="3" customWidth="1"/>
    <col min="13299" max="13535" width="9.06640625" style="3"/>
    <col min="13536" max="13536" width="43.3984375" style="3" customWidth="1"/>
    <col min="13537" max="13537" width="77.73046875" style="3" customWidth="1"/>
    <col min="13538" max="13538" width="94.3984375" style="3" customWidth="1"/>
    <col min="13539" max="13539" width="79.73046875" style="3" customWidth="1"/>
    <col min="13540" max="13540" width="106.1328125" style="3" customWidth="1"/>
    <col min="13541" max="13541" width="79.73046875" style="3" customWidth="1"/>
    <col min="13542" max="13542" width="77.1328125" style="3" customWidth="1"/>
    <col min="13543" max="13544" width="30" style="3" customWidth="1"/>
    <col min="13545" max="13545" width="18.265625" style="3" customWidth="1"/>
    <col min="13546" max="13546" width="19.73046875" style="3" customWidth="1"/>
    <col min="13547" max="13547" width="23.1328125" style="3" customWidth="1"/>
    <col min="13548" max="13548" width="43.265625" style="3" customWidth="1"/>
    <col min="13549" max="13549" width="25.86328125" style="3" customWidth="1"/>
    <col min="13550" max="13550" width="9.1328125" style="3" customWidth="1"/>
    <col min="13551" max="13551" width="28.3984375" style="3" customWidth="1"/>
    <col min="13552" max="13554" width="9.1328125" style="3" customWidth="1"/>
    <col min="13555" max="13791" width="9.06640625" style="3"/>
    <col min="13792" max="13792" width="43.3984375" style="3" customWidth="1"/>
    <col min="13793" max="13793" width="77.73046875" style="3" customWidth="1"/>
    <col min="13794" max="13794" width="94.3984375" style="3" customWidth="1"/>
    <col min="13795" max="13795" width="79.73046875" style="3" customWidth="1"/>
    <col min="13796" max="13796" width="106.1328125" style="3" customWidth="1"/>
    <col min="13797" max="13797" width="79.73046875" style="3" customWidth="1"/>
    <col min="13798" max="13798" width="77.1328125" style="3" customWidth="1"/>
    <col min="13799" max="13800" width="30" style="3" customWidth="1"/>
    <col min="13801" max="13801" width="18.265625" style="3" customWidth="1"/>
    <col min="13802" max="13802" width="19.73046875" style="3" customWidth="1"/>
    <col min="13803" max="13803" width="23.1328125" style="3" customWidth="1"/>
    <col min="13804" max="13804" width="43.265625" style="3" customWidth="1"/>
    <col min="13805" max="13805" width="25.86328125" style="3" customWidth="1"/>
    <col min="13806" max="13806" width="9.1328125" style="3" customWidth="1"/>
    <col min="13807" max="13807" width="28.3984375" style="3" customWidth="1"/>
    <col min="13808" max="13810" width="9.1328125" style="3" customWidth="1"/>
    <col min="13811" max="14047" width="9.06640625" style="3"/>
    <col min="14048" max="14048" width="43.3984375" style="3" customWidth="1"/>
    <col min="14049" max="14049" width="77.73046875" style="3" customWidth="1"/>
    <col min="14050" max="14050" width="94.3984375" style="3" customWidth="1"/>
    <col min="14051" max="14051" width="79.73046875" style="3" customWidth="1"/>
    <col min="14052" max="14052" width="106.1328125" style="3" customWidth="1"/>
    <col min="14053" max="14053" width="79.73046875" style="3" customWidth="1"/>
    <col min="14054" max="14054" width="77.1328125" style="3" customWidth="1"/>
    <col min="14055" max="14056" width="30" style="3" customWidth="1"/>
    <col min="14057" max="14057" width="18.265625" style="3" customWidth="1"/>
    <col min="14058" max="14058" width="19.73046875" style="3" customWidth="1"/>
    <col min="14059" max="14059" width="23.1328125" style="3" customWidth="1"/>
    <col min="14060" max="14060" width="43.265625" style="3" customWidth="1"/>
    <col min="14061" max="14061" width="25.86328125" style="3" customWidth="1"/>
    <col min="14062" max="14062" width="9.1328125" style="3" customWidth="1"/>
    <col min="14063" max="14063" width="28.3984375" style="3" customWidth="1"/>
    <col min="14064" max="14066" width="9.1328125" style="3" customWidth="1"/>
    <col min="14067" max="14303" width="9.06640625" style="3"/>
    <col min="14304" max="14304" width="43.3984375" style="3" customWidth="1"/>
    <col min="14305" max="14305" width="77.73046875" style="3" customWidth="1"/>
    <col min="14306" max="14306" width="94.3984375" style="3" customWidth="1"/>
    <col min="14307" max="14307" width="79.73046875" style="3" customWidth="1"/>
    <col min="14308" max="14308" width="106.1328125" style="3" customWidth="1"/>
    <col min="14309" max="14309" width="79.73046875" style="3" customWidth="1"/>
    <col min="14310" max="14310" width="77.1328125" style="3" customWidth="1"/>
    <col min="14311" max="14312" width="30" style="3" customWidth="1"/>
    <col min="14313" max="14313" width="18.265625" style="3" customWidth="1"/>
    <col min="14314" max="14314" width="19.73046875" style="3" customWidth="1"/>
    <col min="14315" max="14315" width="23.1328125" style="3" customWidth="1"/>
    <col min="14316" max="14316" width="43.265625" style="3" customWidth="1"/>
    <col min="14317" max="14317" width="25.86328125" style="3" customWidth="1"/>
    <col min="14318" max="14318" width="9.1328125" style="3" customWidth="1"/>
    <col min="14319" max="14319" width="28.3984375" style="3" customWidth="1"/>
    <col min="14320" max="14322" width="9.1328125" style="3" customWidth="1"/>
    <col min="14323" max="14559" width="9.06640625" style="3"/>
    <col min="14560" max="14560" width="43.3984375" style="3" customWidth="1"/>
    <col min="14561" max="14561" width="77.73046875" style="3" customWidth="1"/>
    <col min="14562" max="14562" width="94.3984375" style="3" customWidth="1"/>
    <col min="14563" max="14563" width="79.73046875" style="3" customWidth="1"/>
    <col min="14564" max="14564" width="106.1328125" style="3" customWidth="1"/>
    <col min="14565" max="14565" width="79.73046875" style="3" customWidth="1"/>
    <col min="14566" max="14566" width="77.1328125" style="3" customWidth="1"/>
    <col min="14567" max="14568" width="30" style="3" customWidth="1"/>
    <col min="14569" max="14569" width="18.265625" style="3" customWidth="1"/>
    <col min="14570" max="14570" width="19.73046875" style="3" customWidth="1"/>
    <col min="14571" max="14571" width="23.1328125" style="3" customWidth="1"/>
    <col min="14572" max="14572" width="43.265625" style="3" customWidth="1"/>
    <col min="14573" max="14573" width="25.86328125" style="3" customWidth="1"/>
    <col min="14574" max="14574" width="9.1328125" style="3" customWidth="1"/>
    <col min="14575" max="14575" width="28.3984375" style="3" customWidth="1"/>
    <col min="14576" max="14578" width="9.1328125" style="3" customWidth="1"/>
    <col min="14579" max="14815" width="9.06640625" style="3"/>
    <col min="14816" max="14816" width="43.3984375" style="3" customWidth="1"/>
    <col min="14817" max="14817" width="77.73046875" style="3" customWidth="1"/>
    <col min="14818" max="14818" width="94.3984375" style="3" customWidth="1"/>
    <col min="14819" max="14819" width="79.73046875" style="3" customWidth="1"/>
    <col min="14820" max="14820" width="106.1328125" style="3" customWidth="1"/>
    <col min="14821" max="14821" width="79.73046875" style="3" customWidth="1"/>
    <col min="14822" max="14822" width="77.1328125" style="3" customWidth="1"/>
    <col min="14823" max="14824" width="30" style="3" customWidth="1"/>
    <col min="14825" max="14825" width="18.265625" style="3" customWidth="1"/>
    <col min="14826" max="14826" width="19.73046875" style="3" customWidth="1"/>
    <col min="14827" max="14827" width="23.1328125" style="3" customWidth="1"/>
    <col min="14828" max="14828" width="43.265625" style="3" customWidth="1"/>
    <col min="14829" max="14829" width="25.86328125" style="3" customWidth="1"/>
    <col min="14830" max="14830" width="9.1328125" style="3" customWidth="1"/>
    <col min="14831" max="14831" width="28.3984375" style="3" customWidth="1"/>
    <col min="14832" max="14834" width="9.1328125" style="3" customWidth="1"/>
    <col min="14835" max="15071" width="9.06640625" style="3"/>
    <col min="15072" max="15072" width="43.3984375" style="3" customWidth="1"/>
    <col min="15073" max="15073" width="77.73046875" style="3" customWidth="1"/>
    <col min="15074" max="15074" width="94.3984375" style="3" customWidth="1"/>
    <col min="15075" max="15075" width="79.73046875" style="3" customWidth="1"/>
    <col min="15076" max="15076" width="106.1328125" style="3" customWidth="1"/>
    <col min="15077" max="15077" width="79.73046875" style="3" customWidth="1"/>
    <col min="15078" max="15078" width="77.1328125" style="3" customWidth="1"/>
    <col min="15079" max="15080" width="30" style="3" customWidth="1"/>
    <col min="15081" max="15081" width="18.265625" style="3" customWidth="1"/>
    <col min="15082" max="15082" width="19.73046875" style="3" customWidth="1"/>
    <col min="15083" max="15083" width="23.1328125" style="3" customWidth="1"/>
    <col min="15084" max="15084" width="43.265625" style="3" customWidth="1"/>
    <col min="15085" max="15085" width="25.86328125" style="3" customWidth="1"/>
    <col min="15086" max="15086" width="9.1328125" style="3" customWidth="1"/>
    <col min="15087" max="15087" width="28.3984375" style="3" customWidth="1"/>
    <col min="15088" max="15090" width="9.1328125" style="3" customWidth="1"/>
    <col min="15091" max="15327" width="9.06640625" style="3"/>
    <col min="15328" max="15328" width="43.3984375" style="3" customWidth="1"/>
    <col min="15329" max="15329" width="77.73046875" style="3" customWidth="1"/>
    <col min="15330" max="15330" width="94.3984375" style="3" customWidth="1"/>
    <col min="15331" max="15331" width="79.73046875" style="3" customWidth="1"/>
    <col min="15332" max="15332" width="106.1328125" style="3" customWidth="1"/>
    <col min="15333" max="15333" width="79.73046875" style="3" customWidth="1"/>
    <col min="15334" max="15334" width="77.1328125" style="3" customWidth="1"/>
    <col min="15335" max="15336" width="30" style="3" customWidth="1"/>
    <col min="15337" max="15337" width="18.265625" style="3" customWidth="1"/>
    <col min="15338" max="15338" width="19.73046875" style="3" customWidth="1"/>
    <col min="15339" max="15339" width="23.1328125" style="3" customWidth="1"/>
    <col min="15340" max="15340" width="43.265625" style="3" customWidth="1"/>
    <col min="15341" max="15341" width="25.86328125" style="3" customWidth="1"/>
    <col min="15342" max="15342" width="9.1328125" style="3" customWidth="1"/>
    <col min="15343" max="15343" width="28.3984375" style="3" customWidth="1"/>
    <col min="15344" max="15346" width="9.1328125" style="3" customWidth="1"/>
    <col min="15347" max="15583" width="9.06640625" style="3"/>
    <col min="15584" max="15584" width="43.3984375" style="3" customWidth="1"/>
    <col min="15585" max="15585" width="77.73046875" style="3" customWidth="1"/>
    <col min="15586" max="15586" width="94.3984375" style="3" customWidth="1"/>
    <col min="15587" max="15587" width="79.73046875" style="3" customWidth="1"/>
    <col min="15588" max="15588" width="106.1328125" style="3" customWidth="1"/>
    <col min="15589" max="15589" width="79.73046875" style="3" customWidth="1"/>
    <col min="15590" max="15590" width="77.1328125" style="3" customWidth="1"/>
    <col min="15591" max="15592" width="30" style="3" customWidth="1"/>
    <col min="15593" max="15593" width="18.265625" style="3" customWidth="1"/>
    <col min="15594" max="15594" width="19.73046875" style="3" customWidth="1"/>
    <col min="15595" max="15595" width="23.1328125" style="3" customWidth="1"/>
    <col min="15596" max="15596" width="43.265625" style="3" customWidth="1"/>
    <col min="15597" max="15597" width="25.86328125" style="3" customWidth="1"/>
    <col min="15598" max="15598" width="9.1328125" style="3" customWidth="1"/>
    <col min="15599" max="15599" width="28.3984375" style="3" customWidth="1"/>
    <col min="15600" max="15602" width="9.1328125" style="3" customWidth="1"/>
    <col min="15603" max="15839" width="9.06640625" style="3"/>
    <col min="15840" max="15840" width="43.3984375" style="3" customWidth="1"/>
    <col min="15841" max="15841" width="77.73046875" style="3" customWidth="1"/>
    <col min="15842" max="15842" width="94.3984375" style="3" customWidth="1"/>
    <col min="15843" max="15843" width="79.73046875" style="3" customWidth="1"/>
    <col min="15844" max="15844" width="106.1328125" style="3" customWidth="1"/>
    <col min="15845" max="15845" width="79.73046875" style="3" customWidth="1"/>
    <col min="15846" max="15846" width="77.1328125" style="3" customWidth="1"/>
    <col min="15847" max="15848" width="30" style="3" customWidth="1"/>
    <col min="15849" max="15849" width="18.265625" style="3" customWidth="1"/>
    <col min="15850" max="15850" width="19.73046875" style="3" customWidth="1"/>
    <col min="15851" max="15851" width="23.1328125" style="3" customWidth="1"/>
    <col min="15852" max="15852" width="43.265625" style="3" customWidth="1"/>
    <col min="15853" max="15853" width="25.86328125" style="3" customWidth="1"/>
    <col min="15854" max="15854" width="9.1328125" style="3" customWidth="1"/>
    <col min="15855" max="15855" width="28.3984375" style="3" customWidth="1"/>
    <col min="15856" max="15858" width="9.1328125" style="3" customWidth="1"/>
    <col min="15859" max="16095" width="9.06640625" style="3"/>
    <col min="16096" max="16096" width="43.3984375" style="3" customWidth="1"/>
    <col min="16097" max="16097" width="77.73046875" style="3" customWidth="1"/>
    <col min="16098" max="16098" width="94.3984375" style="3" customWidth="1"/>
    <col min="16099" max="16099" width="79.73046875" style="3" customWidth="1"/>
    <col min="16100" max="16100" width="106.1328125" style="3" customWidth="1"/>
    <col min="16101" max="16101" width="79.73046875" style="3" customWidth="1"/>
    <col min="16102" max="16102" width="77.1328125" style="3" customWidth="1"/>
    <col min="16103" max="16104" width="30" style="3" customWidth="1"/>
    <col min="16105" max="16105" width="18.265625" style="3" customWidth="1"/>
    <col min="16106" max="16106" width="19.73046875" style="3" customWidth="1"/>
    <col min="16107" max="16107" width="23.1328125" style="3" customWidth="1"/>
    <col min="16108" max="16108" width="43.265625" style="3" customWidth="1"/>
    <col min="16109" max="16109" width="25.86328125" style="3" customWidth="1"/>
    <col min="16110" max="16110" width="9.1328125" style="3" customWidth="1"/>
    <col min="16111" max="16111" width="28.3984375" style="3" customWidth="1"/>
    <col min="16112" max="16114" width="9.1328125" style="3" customWidth="1"/>
    <col min="16115" max="16383" width="9.06640625" style="3"/>
    <col min="16384" max="16384" width="9.1328125" style="3" customWidth="1"/>
  </cols>
  <sheetData>
    <row r="1" spans="1:5" ht="19.5" customHeight="1" x14ac:dyDescent="0.5">
      <c r="A1" s="1" t="s">
        <v>0</v>
      </c>
    </row>
    <row r="2" spans="1:5" ht="0.75" customHeight="1" thickBot="1" x14ac:dyDescent="0.55000000000000004"/>
    <row r="3" spans="1:5" ht="27" customHeight="1" thickBot="1" x14ac:dyDescent="0.55000000000000004">
      <c r="A3" s="129" t="s">
        <v>1</v>
      </c>
      <c r="B3" s="130"/>
      <c r="C3" s="130"/>
      <c r="D3" s="130"/>
      <c r="E3" s="131"/>
    </row>
    <row r="4" spans="1:5" ht="24" customHeight="1" thickBot="1" x14ac:dyDescent="0.55000000000000004">
      <c r="A4" s="132" t="s">
        <v>2</v>
      </c>
      <c r="B4" s="132" t="s">
        <v>3</v>
      </c>
      <c r="C4" s="132" t="s">
        <v>4</v>
      </c>
      <c r="D4" s="133" t="s">
        <v>5</v>
      </c>
      <c r="E4" s="134" t="s">
        <v>6</v>
      </c>
    </row>
    <row r="5" spans="1:5" s="4" customFormat="1" ht="23.25" customHeight="1" thickBot="1" x14ac:dyDescent="0.55000000000000004">
      <c r="A5" s="158" t="s">
        <v>7</v>
      </c>
      <c r="B5" s="159"/>
      <c r="C5" s="159"/>
      <c r="D5" s="159"/>
      <c r="E5" s="160"/>
    </row>
    <row r="6" spans="1:5" s="4" customFormat="1" ht="22.5" customHeight="1" thickBot="1" x14ac:dyDescent="0.55000000000000004">
      <c r="A6" s="135" t="s">
        <v>8</v>
      </c>
      <c r="B6" s="135" t="s">
        <v>9</v>
      </c>
      <c r="C6" s="135" t="s">
        <v>9</v>
      </c>
      <c r="D6" s="135" t="s">
        <v>9</v>
      </c>
      <c r="E6" s="135" t="s">
        <v>9</v>
      </c>
    </row>
    <row r="7" spans="1:5" s="10" customFormat="1" ht="47.65" customHeight="1" x14ac:dyDescent="0.5">
      <c r="A7" s="5" t="s">
        <v>10</v>
      </c>
      <c r="B7" s="6" t="s">
        <v>11</v>
      </c>
      <c r="C7" s="7"/>
      <c r="D7" s="8"/>
      <c r="E7" s="9"/>
    </row>
    <row r="8" spans="1:5" s="15" customFormat="1" ht="24" customHeight="1" x14ac:dyDescent="0.45">
      <c r="A8" s="11" t="s">
        <v>12</v>
      </c>
      <c r="B8" s="12">
        <f>34780885.48+23967196.16+273974740.34+B9+B10</f>
        <v>337729664.89999998</v>
      </c>
      <c r="C8" s="12">
        <v>360007246.39999998</v>
      </c>
      <c r="D8" s="13">
        <v>360007246.39999998</v>
      </c>
      <c r="E8" s="14">
        <v>360007246.39999998</v>
      </c>
    </row>
    <row r="9" spans="1:5" s="15" customFormat="1" ht="24" hidden="1" customHeight="1" x14ac:dyDescent="0.45">
      <c r="A9" s="11" t="s">
        <v>13</v>
      </c>
      <c r="B9" s="12">
        <v>1499616</v>
      </c>
      <c r="C9" s="12">
        <v>1499616</v>
      </c>
      <c r="D9" s="16"/>
      <c r="E9" s="14">
        <v>1499616</v>
      </c>
    </row>
    <row r="10" spans="1:5" s="15" customFormat="1" ht="24" hidden="1" customHeight="1" x14ac:dyDescent="0.45">
      <c r="A10" s="11" t="s">
        <v>14</v>
      </c>
      <c r="B10" s="12">
        <v>3507226.92</v>
      </c>
      <c r="C10" s="12">
        <v>3507226.92</v>
      </c>
      <c r="D10" s="16"/>
      <c r="E10" s="14">
        <v>3507226.92</v>
      </c>
    </row>
    <row r="11" spans="1:5" s="15" customFormat="1" ht="24" customHeight="1" x14ac:dyDescent="0.45">
      <c r="A11" s="11" t="s">
        <v>15</v>
      </c>
      <c r="B11" s="12">
        <v>14427</v>
      </c>
      <c r="C11" s="12">
        <v>14427</v>
      </c>
      <c r="D11" s="12">
        <v>14427</v>
      </c>
      <c r="E11" s="14">
        <v>14427</v>
      </c>
    </row>
    <row r="12" spans="1:5" s="15" customFormat="1" ht="21" customHeight="1" x14ac:dyDescent="0.45">
      <c r="A12" s="11" t="s">
        <v>16</v>
      </c>
      <c r="B12" s="12">
        <v>1770407</v>
      </c>
      <c r="C12" s="12">
        <v>1770407</v>
      </c>
      <c r="D12" s="12">
        <v>1770407</v>
      </c>
      <c r="E12" s="17" t="s">
        <v>17</v>
      </c>
    </row>
    <row r="13" spans="1:5" s="15" customFormat="1" ht="92.65" customHeight="1" x14ac:dyDescent="0.45">
      <c r="A13" s="11" t="s">
        <v>18</v>
      </c>
      <c r="B13" s="18" t="s">
        <v>19</v>
      </c>
      <c r="C13" s="19"/>
      <c r="D13" s="12">
        <v>100000</v>
      </c>
      <c r="E13" s="20" t="s">
        <v>20</v>
      </c>
    </row>
    <row r="14" spans="1:5" s="15" customFormat="1" ht="21" customHeight="1" x14ac:dyDescent="0.45">
      <c r="A14" s="11" t="s">
        <v>21</v>
      </c>
      <c r="B14" s="12">
        <v>10000</v>
      </c>
      <c r="C14" s="12">
        <v>10000</v>
      </c>
      <c r="D14" s="12">
        <v>10000</v>
      </c>
      <c r="E14" s="21">
        <v>10000</v>
      </c>
    </row>
    <row r="15" spans="1:5" s="15" customFormat="1" ht="21.75" customHeight="1" x14ac:dyDescent="0.45">
      <c r="A15" s="11" t="s">
        <v>22</v>
      </c>
      <c r="B15" s="12">
        <v>2000</v>
      </c>
      <c r="C15" s="12">
        <v>2000</v>
      </c>
      <c r="D15" s="12">
        <v>2000</v>
      </c>
      <c r="E15" s="14">
        <v>2000</v>
      </c>
    </row>
    <row r="16" spans="1:5" s="15" customFormat="1" ht="21.75" customHeight="1" x14ac:dyDescent="0.45">
      <c r="A16" s="11" t="s">
        <v>23</v>
      </c>
      <c r="B16" s="12">
        <v>2000</v>
      </c>
      <c r="C16" s="12">
        <v>2000</v>
      </c>
      <c r="D16" s="12">
        <v>2000</v>
      </c>
      <c r="E16" s="14">
        <v>2000</v>
      </c>
    </row>
    <row r="17" spans="1:5" s="15" customFormat="1" ht="23.25" x14ac:dyDescent="0.45">
      <c r="A17" s="11" t="s">
        <v>24</v>
      </c>
      <c r="B17" s="12">
        <v>20000</v>
      </c>
      <c r="C17" s="12">
        <v>20000</v>
      </c>
      <c r="D17" s="12" t="s">
        <v>25</v>
      </c>
      <c r="E17" s="14">
        <v>20000</v>
      </c>
    </row>
    <row r="18" spans="1:5" s="15" customFormat="1" ht="31.5" customHeight="1" x14ac:dyDescent="0.45">
      <c r="A18" s="11" t="s">
        <v>26</v>
      </c>
      <c r="B18" s="22" t="s">
        <v>27</v>
      </c>
      <c r="C18" s="22" t="s">
        <v>27</v>
      </c>
      <c r="D18" s="12" t="s">
        <v>28</v>
      </c>
      <c r="E18" s="14" t="s">
        <v>27</v>
      </c>
    </row>
    <row r="19" spans="1:5" s="15" customFormat="1" ht="96" customHeight="1" x14ac:dyDescent="0.45">
      <c r="A19" s="11" t="s">
        <v>29</v>
      </c>
      <c r="B19" s="23" t="s">
        <v>30</v>
      </c>
      <c r="C19" s="19"/>
      <c r="D19" s="24" t="s">
        <v>25</v>
      </c>
      <c r="E19" s="25" t="s">
        <v>31</v>
      </c>
    </row>
    <row r="20" spans="1:5" s="15" customFormat="1" ht="27" customHeight="1" thickBot="1" x14ac:dyDescent="0.5">
      <c r="A20" s="26" t="s">
        <v>32</v>
      </c>
      <c r="B20" s="27">
        <v>50000</v>
      </c>
      <c r="C20" s="27">
        <v>50000</v>
      </c>
      <c r="D20" s="27">
        <v>50000</v>
      </c>
      <c r="E20" s="28">
        <v>50000</v>
      </c>
    </row>
    <row r="21" spans="1:5" s="29" customFormat="1" ht="74.25" customHeight="1" thickBot="1" x14ac:dyDescent="0.5">
      <c r="A21" s="136" t="s">
        <v>33</v>
      </c>
      <c r="B21" s="137" t="s">
        <v>34</v>
      </c>
      <c r="C21" s="137" t="s">
        <v>34</v>
      </c>
      <c r="D21" s="138" t="s">
        <v>35</v>
      </c>
      <c r="E21" s="137" t="s">
        <v>36</v>
      </c>
    </row>
    <row r="22" spans="1:5" s="30" customFormat="1" ht="26.25" customHeight="1" thickBot="1" x14ac:dyDescent="0.5">
      <c r="A22" s="186" t="s">
        <v>37</v>
      </c>
      <c r="B22" s="179">
        <f>36253+163</f>
        <v>36416</v>
      </c>
      <c r="C22" s="179">
        <f>27631+145</f>
        <v>27776</v>
      </c>
      <c r="D22" s="187">
        <v>30573</v>
      </c>
      <c r="E22" s="175">
        <v>33257</v>
      </c>
    </row>
    <row r="23" spans="1:5" s="31" customFormat="1" ht="27.75" customHeight="1" thickBot="1" x14ac:dyDescent="0.55000000000000004">
      <c r="A23" s="161" t="s">
        <v>38</v>
      </c>
      <c r="B23" s="162"/>
      <c r="C23" s="162"/>
      <c r="D23" s="162"/>
      <c r="E23" s="163"/>
    </row>
    <row r="24" spans="1:5" s="35" customFormat="1" ht="22.5" customHeight="1" x14ac:dyDescent="0.5">
      <c r="A24" s="5" t="s">
        <v>39</v>
      </c>
      <c r="B24" s="32">
        <v>100000</v>
      </c>
      <c r="C24" s="32">
        <v>100000</v>
      </c>
      <c r="D24" s="33" t="s">
        <v>40</v>
      </c>
      <c r="E24" s="34">
        <v>100000</v>
      </c>
    </row>
    <row r="25" spans="1:5" s="35" customFormat="1" ht="20.25" customHeight="1" x14ac:dyDescent="0.5">
      <c r="A25" s="36" t="s">
        <v>41</v>
      </c>
      <c r="B25" s="37">
        <v>10000</v>
      </c>
      <c r="C25" s="37">
        <v>10000</v>
      </c>
      <c r="D25" s="38"/>
      <c r="E25" s="17">
        <v>10000</v>
      </c>
    </row>
    <row r="26" spans="1:5" s="35" customFormat="1" ht="23.25" x14ac:dyDescent="0.5">
      <c r="A26" s="36" t="s">
        <v>42</v>
      </c>
      <c r="B26" s="37">
        <v>500000</v>
      </c>
      <c r="C26" s="37">
        <v>500000</v>
      </c>
      <c r="D26" s="37" t="s">
        <v>25</v>
      </c>
      <c r="E26" s="17" t="s">
        <v>25</v>
      </c>
    </row>
    <row r="27" spans="1:5" s="35" customFormat="1" ht="23.25" x14ac:dyDescent="0.5">
      <c r="A27" s="36" t="s">
        <v>43</v>
      </c>
      <c r="B27" s="37">
        <v>30000</v>
      </c>
      <c r="C27" s="37">
        <v>30000</v>
      </c>
      <c r="D27" s="37">
        <v>20000</v>
      </c>
      <c r="E27" s="17">
        <v>30000</v>
      </c>
    </row>
    <row r="28" spans="1:5" s="35" customFormat="1" ht="21" customHeight="1" x14ac:dyDescent="0.5">
      <c r="A28" s="36" t="s">
        <v>44</v>
      </c>
      <c r="B28" s="37" t="s">
        <v>45</v>
      </c>
      <c r="C28" s="37" t="s">
        <v>45</v>
      </c>
      <c r="D28" s="39" t="s">
        <v>46</v>
      </c>
      <c r="E28" s="40" t="s">
        <v>47</v>
      </c>
    </row>
    <row r="29" spans="1:5" s="35" customFormat="1" ht="21.75" customHeight="1" x14ac:dyDescent="0.5">
      <c r="A29" s="36" t="s">
        <v>48</v>
      </c>
      <c r="B29" s="37" t="s">
        <v>49</v>
      </c>
      <c r="C29" s="37" t="s">
        <v>49</v>
      </c>
      <c r="D29" s="37" t="s">
        <v>25</v>
      </c>
      <c r="E29" s="41"/>
    </row>
    <row r="30" spans="1:5" s="35" customFormat="1" ht="27" customHeight="1" x14ac:dyDescent="0.5">
      <c r="A30" s="36" t="s">
        <v>50</v>
      </c>
      <c r="B30" s="37" t="s">
        <v>51</v>
      </c>
      <c r="C30" s="37" t="s">
        <v>51</v>
      </c>
      <c r="D30" s="42" t="s">
        <v>52</v>
      </c>
      <c r="E30" s="17" t="s">
        <v>53</v>
      </c>
    </row>
    <row r="31" spans="1:5" s="35" customFormat="1" ht="77.650000000000006" customHeight="1" x14ac:dyDescent="0.5">
      <c r="A31" s="36" t="s">
        <v>54</v>
      </c>
      <c r="B31" s="39" t="s">
        <v>55</v>
      </c>
      <c r="C31" s="39" t="s">
        <v>55</v>
      </c>
      <c r="D31" s="43"/>
      <c r="E31" s="17">
        <v>100000</v>
      </c>
    </row>
    <row r="32" spans="1:5" s="35" customFormat="1" ht="136.9" customHeight="1" x14ac:dyDescent="0.5">
      <c r="A32" s="36" t="s">
        <v>56</v>
      </c>
      <c r="B32" s="44" t="s">
        <v>57</v>
      </c>
      <c r="C32" s="44" t="s">
        <v>58</v>
      </c>
      <c r="D32" s="43"/>
      <c r="E32" s="17">
        <v>1000000</v>
      </c>
    </row>
    <row r="33" spans="1:5" s="35" customFormat="1" ht="85.9" customHeight="1" x14ac:dyDescent="0.5">
      <c r="A33" s="36" t="s">
        <v>59</v>
      </c>
      <c r="B33" s="39" t="s">
        <v>60</v>
      </c>
      <c r="C33" s="39" t="s">
        <v>60</v>
      </c>
      <c r="D33" s="43"/>
      <c r="E33" s="17">
        <v>20000</v>
      </c>
    </row>
    <row r="34" spans="1:5" s="46" customFormat="1" ht="58.9" customHeight="1" x14ac:dyDescent="0.5">
      <c r="A34" s="36" t="s">
        <v>61</v>
      </c>
      <c r="B34" s="39" t="s">
        <v>62</v>
      </c>
      <c r="C34" s="39" t="s">
        <v>62</v>
      </c>
      <c r="D34" s="45" t="s">
        <v>63</v>
      </c>
      <c r="E34" s="17">
        <v>1000000</v>
      </c>
    </row>
    <row r="35" spans="1:5" s="35" customFormat="1" ht="47.25" customHeight="1" x14ac:dyDescent="0.5">
      <c r="A35" s="36" t="s">
        <v>64</v>
      </c>
      <c r="B35" s="37">
        <v>500000</v>
      </c>
      <c r="C35" s="37">
        <v>500000</v>
      </c>
      <c r="D35" s="37" t="s">
        <v>65</v>
      </c>
      <c r="E35" s="17">
        <v>500000</v>
      </c>
    </row>
    <row r="36" spans="1:5" s="35" customFormat="1" ht="24.4" customHeight="1" x14ac:dyDescent="0.5">
      <c r="A36" s="36" t="s">
        <v>66</v>
      </c>
      <c r="B36" s="39" t="s">
        <v>67</v>
      </c>
      <c r="C36" s="39" t="s">
        <v>67</v>
      </c>
      <c r="D36" s="39" t="s">
        <v>68</v>
      </c>
      <c r="E36" s="47">
        <v>1000000</v>
      </c>
    </row>
    <row r="37" spans="1:5" s="35" customFormat="1" ht="123" customHeight="1" x14ac:dyDescent="0.5">
      <c r="A37" s="36" t="s">
        <v>69</v>
      </c>
      <c r="B37" s="23" t="s">
        <v>70</v>
      </c>
      <c r="C37" s="19"/>
      <c r="D37" s="39" t="s">
        <v>25</v>
      </c>
      <c r="E37" s="48"/>
    </row>
    <row r="38" spans="1:5" s="46" customFormat="1" ht="25.5" customHeight="1" x14ac:dyDescent="0.5">
      <c r="A38" s="36" t="s">
        <v>71</v>
      </c>
      <c r="B38" s="37">
        <v>500000</v>
      </c>
      <c r="C38" s="37">
        <v>500000</v>
      </c>
      <c r="D38" s="37" t="s">
        <v>25</v>
      </c>
      <c r="E38" s="17">
        <v>500000</v>
      </c>
    </row>
    <row r="39" spans="1:5" s="46" customFormat="1" ht="26.25" customHeight="1" x14ac:dyDescent="0.5">
      <c r="A39" s="36" t="s">
        <v>72</v>
      </c>
      <c r="B39" s="37" t="s">
        <v>73</v>
      </c>
      <c r="C39" s="37" t="s">
        <v>73</v>
      </c>
      <c r="D39" s="37" t="s">
        <v>74</v>
      </c>
      <c r="E39" s="49" t="s">
        <v>74</v>
      </c>
    </row>
    <row r="40" spans="1:5" s="46" customFormat="1" ht="22.5" customHeight="1" x14ac:dyDescent="0.5">
      <c r="A40" s="36" t="s">
        <v>75</v>
      </c>
      <c r="B40" s="50">
        <v>1.2</v>
      </c>
      <c r="C40" s="50">
        <v>1.2</v>
      </c>
      <c r="D40" s="51" t="s">
        <v>76</v>
      </c>
      <c r="E40" s="52">
        <v>1.3</v>
      </c>
    </row>
    <row r="41" spans="1:5" s="35" customFormat="1" ht="98.25" customHeight="1" x14ac:dyDescent="0.5">
      <c r="A41" s="36" t="s">
        <v>77</v>
      </c>
      <c r="B41" s="53" t="s">
        <v>78</v>
      </c>
      <c r="C41" s="19"/>
      <c r="D41" s="45" t="s">
        <v>79</v>
      </c>
      <c r="E41" s="17" t="s">
        <v>80</v>
      </c>
    </row>
    <row r="42" spans="1:5" s="35" customFormat="1" ht="23.25" customHeight="1" x14ac:dyDescent="0.5">
      <c r="A42" s="36" t="s">
        <v>81</v>
      </c>
      <c r="B42" s="39">
        <v>10000</v>
      </c>
      <c r="C42" s="39">
        <v>10000</v>
      </c>
      <c r="D42" s="39" t="s">
        <v>25</v>
      </c>
      <c r="E42" s="17" t="s">
        <v>25</v>
      </c>
    </row>
    <row r="43" spans="1:5" s="35" customFormat="1" ht="120.4" customHeight="1" x14ac:dyDescent="0.5">
      <c r="A43" s="36" t="s">
        <v>82</v>
      </c>
      <c r="B43" s="23" t="s">
        <v>83</v>
      </c>
      <c r="C43" s="19"/>
      <c r="D43" s="39" t="s">
        <v>84</v>
      </c>
      <c r="E43" s="17" t="s">
        <v>27</v>
      </c>
    </row>
    <row r="44" spans="1:5" s="35" customFormat="1" ht="25.5" customHeight="1" x14ac:dyDescent="0.5">
      <c r="A44" s="54" t="s">
        <v>85</v>
      </c>
      <c r="B44" s="55" t="s">
        <v>86</v>
      </c>
      <c r="C44" s="55" t="s">
        <v>86</v>
      </c>
      <c r="D44" s="55" t="s">
        <v>86</v>
      </c>
      <c r="E44" s="56" t="s">
        <v>86</v>
      </c>
    </row>
    <row r="45" spans="1:5" s="35" customFormat="1" ht="30.4" customHeight="1" x14ac:dyDescent="0.5">
      <c r="A45" s="54" t="s">
        <v>87</v>
      </c>
      <c r="B45" s="55" t="s">
        <v>88</v>
      </c>
      <c r="C45" s="55" t="s">
        <v>88</v>
      </c>
      <c r="D45" s="55" t="s">
        <v>88</v>
      </c>
      <c r="E45" s="56" t="s">
        <v>88</v>
      </c>
    </row>
    <row r="46" spans="1:5" s="35" customFormat="1" ht="23.25" customHeight="1" x14ac:dyDescent="0.5">
      <c r="A46" s="54" t="s">
        <v>89</v>
      </c>
      <c r="B46" s="55" t="s">
        <v>86</v>
      </c>
      <c r="C46" s="55" t="s">
        <v>86</v>
      </c>
      <c r="D46" s="55" t="s">
        <v>86</v>
      </c>
      <c r="E46" s="56" t="s">
        <v>86</v>
      </c>
    </row>
    <row r="47" spans="1:5" s="35" customFormat="1" ht="26.65" customHeight="1" x14ac:dyDescent="0.5">
      <c r="A47" s="54" t="s">
        <v>90</v>
      </c>
      <c r="B47" s="55" t="s">
        <v>25</v>
      </c>
      <c r="C47" s="55" t="s">
        <v>25</v>
      </c>
      <c r="D47" s="55" t="s">
        <v>25</v>
      </c>
      <c r="E47" s="56" t="s">
        <v>25</v>
      </c>
    </row>
    <row r="48" spans="1:5" s="35" customFormat="1" ht="24.75" customHeight="1" x14ac:dyDescent="0.5">
      <c r="A48" s="54" t="s">
        <v>91</v>
      </c>
      <c r="B48" s="55" t="s">
        <v>25</v>
      </c>
      <c r="C48" s="55" t="s">
        <v>25</v>
      </c>
      <c r="D48" s="55" t="s">
        <v>25</v>
      </c>
      <c r="E48" s="56" t="s">
        <v>25</v>
      </c>
    </row>
    <row r="49" spans="1:5" s="35" customFormat="1" ht="25.5" customHeight="1" x14ac:dyDescent="0.5">
      <c r="A49" s="36" t="s">
        <v>92</v>
      </c>
      <c r="B49" s="55" t="s">
        <v>93</v>
      </c>
      <c r="C49" s="55" t="s">
        <v>93</v>
      </c>
      <c r="D49" s="55" t="s">
        <v>86</v>
      </c>
      <c r="E49" s="56" t="s">
        <v>25</v>
      </c>
    </row>
    <row r="50" spans="1:5" s="35" customFormat="1" ht="73.150000000000006" customHeight="1" thickBot="1" x14ac:dyDescent="0.55000000000000004">
      <c r="A50" s="57" t="s">
        <v>38</v>
      </c>
      <c r="B50" s="58" t="s">
        <v>94</v>
      </c>
      <c r="C50" s="59"/>
      <c r="D50" s="60" t="s">
        <v>86</v>
      </c>
      <c r="E50" s="61" t="s">
        <v>95</v>
      </c>
    </row>
    <row r="51" spans="1:5" s="29" customFormat="1" ht="58.5" customHeight="1" thickBot="1" x14ac:dyDescent="0.5">
      <c r="A51" s="139" t="s">
        <v>33</v>
      </c>
      <c r="B51" s="137" t="s">
        <v>34</v>
      </c>
      <c r="C51" s="137" t="s">
        <v>34</v>
      </c>
      <c r="D51" s="137" t="s">
        <v>34</v>
      </c>
      <c r="E51" s="137" t="s">
        <v>34</v>
      </c>
    </row>
    <row r="52" spans="1:5" s="62" customFormat="1" ht="26.25" customHeight="1" thickBot="1" x14ac:dyDescent="0.5">
      <c r="A52" s="185" t="s">
        <v>37</v>
      </c>
      <c r="B52" s="179" t="s">
        <v>96</v>
      </c>
      <c r="C52" s="179" t="s">
        <v>96</v>
      </c>
      <c r="D52" s="179" t="s">
        <v>96</v>
      </c>
      <c r="E52" s="175" t="s">
        <v>96</v>
      </c>
    </row>
    <row r="53" spans="1:5" s="63" customFormat="1" ht="26.25" customHeight="1" thickBot="1" x14ac:dyDescent="0.55000000000000004">
      <c r="A53" s="158" t="s">
        <v>97</v>
      </c>
      <c r="B53" s="159"/>
      <c r="C53" s="159"/>
      <c r="D53" s="159"/>
      <c r="E53" s="160"/>
    </row>
    <row r="54" spans="1:5" s="67" customFormat="1" ht="22.5" customHeight="1" x14ac:dyDescent="0.5">
      <c r="A54" s="5" t="s">
        <v>98</v>
      </c>
      <c r="B54" s="64">
        <v>20000</v>
      </c>
      <c r="C54" s="64">
        <v>20000</v>
      </c>
      <c r="D54" s="65">
        <v>20000</v>
      </c>
      <c r="E54" s="66">
        <v>20000</v>
      </c>
    </row>
    <row r="55" spans="1:5" s="70" customFormat="1" ht="27" customHeight="1" x14ac:dyDescent="0.5">
      <c r="A55" s="68" t="s">
        <v>99</v>
      </c>
      <c r="B55" s="12">
        <v>10000</v>
      </c>
      <c r="C55" s="12">
        <v>10000</v>
      </c>
      <c r="D55" s="69" t="s">
        <v>25</v>
      </c>
      <c r="E55" s="14">
        <v>10000</v>
      </c>
    </row>
    <row r="56" spans="1:5" s="70" customFormat="1" ht="119.25" customHeight="1" x14ac:dyDescent="0.5">
      <c r="A56" s="68" t="s">
        <v>100</v>
      </c>
      <c r="B56" s="42" t="s">
        <v>101</v>
      </c>
      <c r="C56" s="71"/>
      <c r="D56" s="72" t="s">
        <v>102</v>
      </c>
      <c r="E56" s="73" t="s">
        <v>102</v>
      </c>
    </row>
    <row r="57" spans="1:5" s="70" customFormat="1" ht="55.15" customHeight="1" x14ac:dyDescent="0.5">
      <c r="A57" s="68" t="s">
        <v>103</v>
      </c>
      <c r="B57" s="74">
        <v>20000</v>
      </c>
      <c r="C57" s="74">
        <v>20000</v>
      </c>
      <c r="D57" s="12" t="s">
        <v>104</v>
      </c>
      <c r="E57" s="75" t="s">
        <v>105</v>
      </c>
    </row>
    <row r="58" spans="1:5" s="70" customFormat="1" ht="80.25" customHeight="1" x14ac:dyDescent="0.5">
      <c r="A58" s="68" t="s">
        <v>106</v>
      </c>
      <c r="B58" s="23" t="s">
        <v>107</v>
      </c>
      <c r="C58" s="19"/>
      <c r="D58" s="12">
        <v>15000</v>
      </c>
      <c r="E58" s="48"/>
    </row>
    <row r="59" spans="1:5" s="70" customFormat="1" ht="29.65" customHeight="1" x14ac:dyDescent="0.5">
      <c r="A59" s="76" t="s">
        <v>108</v>
      </c>
      <c r="B59" s="74">
        <v>5000</v>
      </c>
      <c r="C59" s="74">
        <v>5000</v>
      </c>
      <c r="D59" s="12" t="s">
        <v>109</v>
      </c>
      <c r="E59" s="21" t="s">
        <v>110</v>
      </c>
    </row>
    <row r="60" spans="1:5" s="70" customFormat="1" ht="24.75" customHeight="1" x14ac:dyDescent="0.5">
      <c r="A60" s="76" t="s">
        <v>48</v>
      </c>
      <c r="B60" s="18" t="s">
        <v>49</v>
      </c>
      <c r="C60" s="19"/>
      <c r="D60" s="12" t="s">
        <v>25</v>
      </c>
      <c r="E60" s="77" t="s">
        <v>111</v>
      </c>
    </row>
    <row r="61" spans="1:5" s="70" customFormat="1" ht="43.5" customHeight="1" x14ac:dyDescent="0.5">
      <c r="A61" s="76" t="s">
        <v>112</v>
      </c>
      <c r="B61" s="18" t="s">
        <v>113</v>
      </c>
      <c r="C61" s="19"/>
      <c r="D61" s="12" t="s">
        <v>114</v>
      </c>
      <c r="E61" s="77"/>
    </row>
    <row r="62" spans="1:5" s="78" customFormat="1" ht="24.75" customHeight="1" x14ac:dyDescent="0.35">
      <c r="A62" s="11" t="s">
        <v>115</v>
      </c>
      <c r="B62" s="22">
        <v>10000</v>
      </c>
      <c r="C62" s="22">
        <v>10000</v>
      </c>
      <c r="D62" s="22">
        <v>5000</v>
      </c>
      <c r="E62" s="14">
        <v>20000</v>
      </c>
    </row>
    <row r="63" spans="1:5" s="78" customFormat="1" ht="74.650000000000006" customHeight="1" thickBot="1" x14ac:dyDescent="0.4">
      <c r="A63" s="26" t="s">
        <v>116</v>
      </c>
      <c r="B63" s="79" t="s">
        <v>117</v>
      </c>
      <c r="C63" s="80"/>
      <c r="D63" s="27" t="s">
        <v>86</v>
      </c>
      <c r="E63" s="61" t="s">
        <v>95</v>
      </c>
    </row>
    <row r="64" spans="1:5" s="78" customFormat="1" ht="61.5" customHeight="1" thickBot="1" x14ac:dyDescent="0.4">
      <c r="A64" s="139" t="s">
        <v>118</v>
      </c>
      <c r="B64" s="140" t="s">
        <v>34</v>
      </c>
      <c r="C64" s="140" t="s">
        <v>34</v>
      </c>
      <c r="D64" s="141" t="s">
        <v>119</v>
      </c>
      <c r="E64" s="141" t="s">
        <v>120</v>
      </c>
    </row>
    <row r="65" spans="1:5" s="81" customFormat="1" ht="25.9" customHeight="1" thickBot="1" x14ac:dyDescent="0.55000000000000004">
      <c r="A65" s="183" t="s">
        <v>121</v>
      </c>
      <c r="B65" s="179">
        <v>425</v>
      </c>
      <c r="C65" s="180">
        <v>371</v>
      </c>
      <c r="D65" s="181" t="s">
        <v>96</v>
      </c>
      <c r="E65" s="184" t="s">
        <v>96</v>
      </c>
    </row>
    <row r="66" spans="1:5" s="63" customFormat="1" ht="22.5" customHeight="1" thickBot="1" x14ac:dyDescent="0.55000000000000004">
      <c r="A66" s="164" t="s">
        <v>122</v>
      </c>
      <c r="B66" s="165"/>
      <c r="C66" s="165"/>
      <c r="D66" s="165"/>
      <c r="E66" s="166"/>
    </row>
    <row r="67" spans="1:5" s="85" customFormat="1" ht="21" customHeight="1" x14ac:dyDescent="0.45">
      <c r="A67" s="82" t="s">
        <v>123</v>
      </c>
      <c r="B67" s="83">
        <v>30449</v>
      </c>
      <c r="C67" s="83">
        <v>30449</v>
      </c>
      <c r="D67" s="83">
        <v>30449</v>
      </c>
      <c r="E67" s="84">
        <v>30449</v>
      </c>
    </row>
    <row r="68" spans="1:5" s="85" customFormat="1" ht="21" customHeight="1" x14ac:dyDescent="0.45">
      <c r="A68" s="86" t="s">
        <v>124</v>
      </c>
      <c r="B68" s="22">
        <v>10000</v>
      </c>
      <c r="C68" s="22">
        <v>10000</v>
      </c>
      <c r="D68" s="87">
        <v>10000</v>
      </c>
      <c r="E68" s="88">
        <v>5000</v>
      </c>
    </row>
    <row r="69" spans="1:5" s="85" customFormat="1" ht="21" customHeight="1" x14ac:dyDescent="0.45">
      <c r="A69" s="86" t="s">
        <v>125</v>
      </c>
      <c r="B69" s="22">
        <v>10000</v>
      </c>
      <c r="C69" s="22">
        <v>10000</v>
      </c>
      <c r="D69" s="89"/>
      <c r="E69" s="77"/>
    </row>
    <row r="70" spans="1:5" s="85" customFormat="1" ht="24" customHeight="1" x14ac:dyDescent="0.45">
      <c r="A70" s="86" t="s">
        <v>126</v>
      </c>
      <c r="B70" s="22">
        <v>10000</v>
      </c>
      <c r="C70" s="22">
        <v>10000</v>
      </c>
      <c r="D70" s="22">
        <v>5000</v>
      </c>
      <c r="E70" s="14">
        <v>10000</v>
      </c>
    </row>
    <row r="71" spans="1:5" s="85" customFormat="1" ht="115.9" customHeight="1" thickBot="1" x14ac:dyDescent="0.5">
      <c r="A71" s="90" t="s">
        <v>127</v>
      </c>
      <c r="B71" s="79" t="s">
        <v>128</v>
      </c>
      <c r="C71" s="80"/>
      <c r="D71" s="91" t="s">
        <v>129</v>
      </c>
      <c r="E71" s="28" t="s">
        <v>130</v>
      </c>
    </row>
    <row r="72" spans="1:5" s="92" customFormat="1" ht="82.5" customHeight="1" thickBot="1" x14ac:dyDescent="0.5">
      <c r="A72" s="136" t="s">
        <v>131</v>
      </c>
      <c r="B72" s="137" t="s">
        <v>132</v>
      </c>
      <c r="C72" s="137" t="s">
        <v>132</v>
      </c>
      <c r="D72" s="138" t="s">
        <v>133</v>
      </c>
      <c r="E72" s="138" t="s">
        <v>134</v>
      </c>
    </row>
    <row r="73" spans="1:5" s="30" customFormat="1" ht="27.75" customHeight="1" thickBot="1" x14ac:dyDescent="0.5">
      <c r="A73" s="178" t="s">
        <v>37</v>
      </c>
      <c r="B73" s="179">
        <v>110</v>
      </c>
      <c r="C73" s="180">
        <v>105</v>
      </c>
      <c r="D73" s="181">
        <v>369</v>
      </c>
      <c r="E73" s="182">
        <f>155+50+50</f>
        <v>255</v>
      </c>
    </row>
    <row r="74" spans="1:5" s="31" customFormat="1" ht="23.65" thickBot="1" x14ac:dyDescent="0.75">
      <c r="A74" s="167" t="s">
        <v>135</v>
      </c>
      <c r="B74" s="168"/>
      <c r="C74" s="168"/>
      <c r="D74" s="168"/>
      <c r="E74" s="169"/>
    </row>
    <row r="75" spans="1:5" s="46" customFormat="1" ht="40.5" customHeight="1" x14ac:dyDescent="0.5">
      <c r="A75" s="93" t="s">
        <v>136</v>
      </c>
      <c r="B75" s="94" t="s">
        <v>137</v>
      </c>
      <c r="C75" s="94" t="s">
        <v>137</v>
      </c>
      <c r="D75" s="95" t="s">
        <v>138</v>
      </c>
      <c r="E75" s="96">
        <v>200000</v>
      </c>
    </row>
    <row r="76" spans="1:5" s="46" customFormat="1" ht="40.5" customHeight="1" x14ac:dyDescent="0.5">
      <c r="A76" s="93" t="s">
        <v>92</v>
      </c>
      <c r="B76" s="97" t="s">
        <v>93</v>
      </c>
      <c r="C76" s="97" t="s">
        <v>93</v>
      </c>
      <c r="D76" s="94">
        <v>100000</v>
      </c>
      <c r="E76" s="96"/>
    </row>
    <row r="77" spans="1:5" s="46" customFormat="1" ht="70.150000000000006" customHeight="1" x14ac:dyDescent="0.5">
      <c r="A77" s="98" t="s">
        <v>139</v>
      </c>
      <c r="B77" s="97" t="s">
        <v>25</v>
      </c>
      <c r="C77" s="94" t="s">
        <v>25</v>
      </c>
      <c r="D77" s="94">
        <v>200000</v>
      </c>
      <c r="E77" s="96"/>
    </row>
    <row r="78" spans="1:5" s="46" customFormat="1" ht="40.9" customHeight="1" x14ac:dyDescent="0.5">
      <c r="A78" s="99" t="s">
        <v>140</v>
      </c>
      <c r="B78" s="97">
        <v>500000</v>
      </c>
      <c r="C78" s="97">
        <v>500000</v>
      </c>
      <c r="D78" s="12" t="s">
        <v>93</v>
      </c>
      <c r="E78" s="77"/>
    </row>
    <row r="79" spans="1:5" s="102" customFormat="1" ht="45" customHeight="1" x14ac:dyDescent="0.5">
      <c r="A79" s="99" t="s">
        <v>141</v>
      </c>
      <c r="B79" s="100">
        <v>50000</v>
      </c>
      <c r="C79" s="100">
        <v>50000</v>
      </c>
      <c r="D79" s="22" t="s">
        <v>93</v>
      </c>
      <c r="E79" s="101"/>
    </row>
    <row r="80" spans="1:5" s="46" customFormat="1" ht="22.5" customHeight="1" x14ac:dyDescent="0.5">
      <c r="A80" s="103" t="s">
        <v>142</v>
      </c>
      <c r="B80" s="104">
        <v>300000</v>
      </c>
      <c r="C80" s="22">
        <v>300000</v>
      </c>
      <c r="D80" s="22" t="s">
        <v>93</v>
      </c>
      <c r="E80" s="105" t="s">
        <v>93</v>
      </c>
    </row>
    <row r="81" spans="1:5" s="102" customFormat="1" ht="60.75" customHeight="1" x14ac:dyDescent="0.5">
      <c r="A81" s="106" t="s">
        <v>143</v>
      </c>
      <c r="B81" s="53" t="s">
        <v>144</v>
      </c>
      <c r="C81" s="19"/>
      <c r="D81" s="39" t="s">
        <v>145</v>
      </c>
      <c r="E81" s="107">
        <v>200000</v>
      </c>
    </row>
    <row r="82" spans="1:5" s="102" customFormat="1" ht="22.5" customHeight="1" x14ac:dyDescent="0.5">
      <c r="A82" s="106" t="s">
        <v>146</v>
      </c>
      <c r="B82" s="100">
        <v>200000</v>
      </c>
      <c r="C82" s="100">
        <v>200000</v>
      </c>
      <c r="D82" s="22" t="s">
        <v>25</v>
      </c>
      <c r="E82" s="107" t="s">
        <v>93</v>
      </c>
    </row>
    <row r="83" spans="1:5" s="102" customFormat="1" ht="84.75" customHeight="1" x14ac:dyDescent="0.5">
      <c r="A83" s="106" t="s">
        <v>147</v>
      </c>
      <c r="B83" s="108" t="s">
        <v>148</v>
      </c>
      <c r="C83" s="108" t="s">
        <v>148</v>
      </c>
      <c r="D83" s="109" t="s">
        <v>149</v>
      </c>
      <c r="E83" s="107" t="s">
        <v>93</v>
      </c>
    </row>
    <row r="84" spans="1:5" s="102" customFormat="1" ht="23.25" x14ac:dyDescent="0.5">
      <c r="A84" s="106" t="s">
        <v>150</v>
      </c>
      <c r="B84" s="110">
        <v>100000</v>
      </c>
      <c r="C84" s="110">
        <v>100000</v>
      </c>
      <c r="D84" s="37">
        <v>200000</v>
      </c>
      <c r="E84" s="107" t="s">
        <v>93</v>
      </c>
    </row>
    <row r="85" spans="1:5" s="102" customFormat="1" ht="49.15" customHeight="1" x14ac:dyDescent="0.5">
      <c r="A85" s="106" t="s">
        <v>151</v>
      </c>
      <c r="B85" s="111" t="s">
        <v>152</v>
      </c>
      <c r="C85" s="111" t="s">
        <v>152</v>
      </c>
      <c r="D85" s="112" t="s">
        <v>153</v>
      </c>
      <c r="E85" s="47" t="s">
        <v>154</v>
      </c>
    </row>
    <row r="86" spans="1:5" s="102" customFormat="1" ht="247.15" customHeight="1" x14ac:dyDescent="0.5">
      <c r="A86" s="113" t="s">
        <v>155</v>
      </c>
      <c r="B86" s="114"/>
      <c r="C86" s="114"/>
      <c r="D86" s="115"/>
      <c r="E86" s="116"/>
    </row>
    <row r="87" spans="1:5" s="102" customFormat="1" ht="49.5" customHeight="1" x14ac:dyDescent="0.5">
      <c r="A87" s="117" t="s">
        <v>156</v>
      </c>
      <c r="B87" s="118">
        <v>100000</v>
      </c>
      <c r="C87" s="118">
        <v>100000</v>
      </c>
      <c r="D87" s="12" t="s">
        <v>25</v>
      </c>
      <c r="E87" s="119"/>
    </row>
    <row r="88" spans="1:5" s="102" customFormat="1" ht="239.25" customHeight="1" thickBot="1" x14ac:dyDescent="0.55000000000000004">
      <c r="A88" s="120" t="s">
        <v>157</v>
      </c>
      <c r="B88" s="121" t="s">
        <v>158</v>
      </c>
      <c r="C88" s="59"/>
      <c r="D88" s="122">
        <v>100000</v>
      </c>
      <c r="E88" s="123">
        <v>100000</v>
      </c>
    </row>
    <row r="89" spans="1:5" s="29" customFormat="1" ht="78" customHeight="1" thickBot="1" x14ac:dyDescent="0.5">
      <c r="A89" s="139" t="s">
        <v>33</v>
      </c>
      <c r="B89" s="142" t="s">
        <v>159</v>
      </c>
      <c r="C89" s="142" t="s">
        <v>159</v>
      </c>
      <c r="D89" s="142" t="s">
        <v>160</v>
      </c>
      <c r="E89" s="142" t="s">
        <v>161</v>
      </c>
    </row>
    <row r="90" spans="1:5" s="30" customFormat="1" ht="62.65" customHeight="1" thickBot="1" x14ac:dyDescent="0.5">
      <c r="A90" s="177" t="s">
        <v>37</v>
      </c>
      <c r="B90" s="175" t="s">
        <v>162</v>
      </c>
      <c r="C90" s="175" t="s">
        <v>163</v>
      </c>
      <c r="D90" s="174" t="s">
        <v>164</v>
      </c>
      <c r="E90" s="175">
        <v>17496</v>
      </c>
    </row>
    <row r="91" spans="1:5" s="31" customFormat="1" ht="27" customHeight="1" thickBot="1" x14ac:dyDescent="0.55000000000000004">
      <c r="A91" s="170" t="s">
        <v>165</v>
      </c>
      <c r="B91" s="171"/>
      <c r="C91" s="171"/>
      <c r="D91" s="171"/>
      <c r="E91" s="172"/>
    </row>
    <row r="92" spans="1:5" ht="26.25" customHeight="1" thickBot="1" x14ac:dyDescent="0.55000000000000004">
      <c r="A92" s="124" t="s">
        <v>166</v>
      </c>
      <c r="B92" s="125" t="s">
        <v>167</v>
      </c>
      <c r="C92" s="125" t="s">
        <v>167</v>
      </c>
      <c r="D92" s="126" t="s">
        <v>168</v>
      </c>
      <c r="E92" s="125" t="s">
        <v>167</v>
      </c>
    </row>
    <row r="93" spans="1:5" s="31" customFormat="1" ht="30" customHeight="1" thickBot="1" x14ac:dyDescent="0.55000000000000004">
      <c r="A93" s="139" t="s">
        <v>33</v>
      </c>
      <c r="B93" s="140" t="s">
        <v>169</v>
      </c>
      <c r="C93" s="140" t="s">
        <v>169</v>
      </c>
      <c r="D93" s="127"/>
      <c r="E93" s="140" t="s">
        <v>169</v>
      </c>
    </row>
    <row r="94" spans="1:5" s="31" customFormat="1" ht="22.5" customHeight="1" thickBot="1" x14ac:dyDescent="0.55000000000000004">
      <c r="A94" s="177" t="s">
        <v>37</v>
      </c>
      <c r="B94" s="175">
        <v>475</v>
      </c>
      <c r="C94" s="175">
        <v>475</v>
      </c>
      <c r="D94" s="128"/>
      <c r="E94" s="175">
        <v>800</v>
      </c>
    </row>
    <row r="95" spans="1:5" ht="23.25" x14ac:dyDescent="0.5">
      <c r="A95" s="143" t="s">
        <v>170</v>
      </c>
      <c r="B95" s="144">
        <f>B22+0</f>
        <v>36416</v>
      </c>
      <c r="C95" s="145">
        <f>C22+C65</f>
        <v>28147</v>
      </c>
      <c r="D95" s="145">
        <f>D22+0</f>
        <v>30573</v>
      </c>
      <c r="E95" s="146">
        <f>E22+0</f>
        <v>33257</v>
      </c>
    </row>
    <row r="96" spans="1:5" ht="23.25" x14ac:dyDescent="0.5">
      <c r="A96" s="147" t="s">
        <v>171</v>
      </c>
      <c r="B96" s="148">
        <f>B73+0</f>
        <v>110</v>
      </c>
      <c r="C96" s="149">
        <f>C73+0</f>
        <v>105</v>
      </c>
      <c r="D96" s="149">
        <f>D73+0</f>
        <v>369</v>
      </c>
      <c r="E96" s="150">
        <f>E73+0</f>
        <v>255</v>
      </c>
    </row>
    <row r="97" spans="1:5" ht="30" customHeight="1" x14ac:dyDescent="0.5">
      <c r="A97" s="147" t="s">
        <v>172</v>
      </c>
      <c r="B97" s="151">
        <v>15037</v>
      </c>
      <c r="C97" s="152">
        <v>23758</v>
      </c>
      <c r="D97" s="153" t="s">
        <v>164</v>
      </c>
      <c r="E97" s="150">
        <f>E90</f>
        <v>17496</v>
      </c>
    </row>
    <row r="98" spans="1:5" ht="27.75" customHeight="1" x14ac:dyDescent="0.5">
      <c r="A98" s="147" t="s">
        <v>173</v>
      </c>
      <c r="B98" s="151">
        <v>2500</v>
      </c>
      <c r="C98" s="152">
        <v>2500</v>
      </c>
      <c r="D98" s="154"/>
      <c r="E98" s="150" t="s">
        <v>174</v>
      </c>
    </row>
    <row r="99" spans="1:5" ht="25.5" customHeight="1" thickBot="1" x14ac:dyDescent="0.55000000000000004">
      <c r="A99" s="147" t="s">
        <v>175</v>
      </c>
      <c r="B99" s="155">
        <v>475</v>
      </c>
      <c r="C99" s="156">
        <v>475</v>
      </c>
      <c r="D99" s="156" t="s">
        <v>168</v>
      </c>
      <c r="E99" s="157">
        <v>800</v>
      </c>
    </row>
    <row r="100" spans="1:5" ht="50.25" customHeight="1" thickBot="1" x14ac:dyDescent="0.55000000000000004">
      <c r="A100" s="173" t="s">
        <v>176</v>
      </c>
      <c r="B100" s="174">
        <f>B95+B96+B97+B98+B99</f>
        <v>54538</v>
      </c>
      <c r="C100" s="175">
        <f>C95+C96+C97+C98+C99</f>
        <v>54985</v>
      </c>
      <c r="D100" s="175" t="s">
        <v>177</v>
      </c>
      <c r="E100" s="176">
        <f>E95+E96+E97+E99</f>
        <v>51808</v>
      </c>
    </row>
  </sheetData>
  <sheetProtection password="9CA4" sheet="1" objects="1" scenarios="1"/>
  <mergeCells count="38">
    <mergeCell ref="B88:C88"/>
    <mergeCell ref="A91:E91"/>
    <mergeCell ref="D92:D94"/>
    <mergeCell ref="D97:D98"/>
    <mergeCell ref="B71:C71"/>
    <mergeCell ref="A74:E74"/>
    <mergeCell ref="E75:E79"/>
    <mergeCell ref="B81:C81"/>
    <mergeCell ref="B85:B86"/>
    <mergeCell ref="C85:C86"/>
    <mergeCell ref="D85:D86"/>
    <mergeCell ref="E85:E87"/>
    <mergeCell ref="B60:C60"/>
    <mergeCell ref="E60:E61"/>
    <mergeCell ref="B61:C61"/>
    <mergeCell ref="B63:C63"/>
    <mergeCell ref="A66:E66"/>
    <mergeCell ref="D68:D69"/>
    <mergeCell ref="E68:E69"/>
    <mergeCell ref="B41:C41"/>
    <mergeCell ref="B43:C43"/>
    <mergeCell ref="B50:C50"/>
    <mergeCell ref="A53:E53"/>
    <mergeCell ref="B56:C56"/>
    <mergeCell ref="E57:E58"/>
    <mergeCell ref="B58:C58"/>
    <mergeCell ref="A23:E23"/>
    <mergeCell ref="D24:D25"/>
    <mergeCell ref="E28:E29"/>
    <mergeCell ref="D30:D33"/>
    <mergeCell ref="E36:E37"/>
    <mergeCell ref="B37:C37"/>
    <mergeCell ref="A3:E3"/>
    <mergeCell ref="A5:E5"/>
    <mergeCell ref="B7:E7"/>
    <mergeCell ref="D8:D10"/>
    <mergeCell ref="B13:C13"/>
    <mergeCell ref="B19:C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Użytkownik systemu Windows</dc:creator>
  <cp:lastModifiedBy>Użytkownik systemu Windows</cp:lastModifiedBy>
  <dcterms:created xsi:type="dcterms:W3CDTF">2020-05-11T09:09:09Z</dcterms:created>
  <dcterms:modified xsi:type="dcterms:W3CDTF">2020-05-11T09:37:47Z</dcterms:modified>
</cp:coreProperties>
</file>